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0"/>
  </bookViews>
  <sheets>
    <sheet name="粮田保护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<sst xmlns="http://schemas.openxmlformats.org/spreadsheetml/2006/main" count="53" uniqueCount="51">
  <si>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附件：</t>
  </si>
  <si>
    <t>镇</t>
  </si>
  <si>
    <t>合作社/农场名称</t>
  </si>
  <si>
    <t>种植面积（亩）</t>
  </si>
  <si>
    <t>补贴明细</t>
  </si>
  <si>
    <t>补贴金额（元）</t>
  </si>
  <si>
    <t>总面积</t>
  </si>
  <si>
    <t>其中育插秧面积</t>
  </si>
  <si>
    <t>粮田保护</t>
  </si>
  <si>
    <t xml:space="preserve">育插秧  </t>
  </si>
  <si>
    <t>一次性补贴</t>
  </si>
  <si>
    <t>合计</t>
  </si>
  <si>
    <t xml:space="preserve">月浦      </t>
  </si>
  <si>
    <t>小 计</t>
  </si>
  <si>
    <t>上海盛新粮食专业合作社</t>
  </si>
  <si>
    <t>上海钱福农民粮食专业合作社</t>
  </si>
  <si>
    <t>上海家家乐农民粮食专业合作社</t>
  </si>
  <si>
    <t>上海海江粮食农民专业合作社</t>
  </si>
  <si>
    <t>上海富民花果园专业合作社</t>
  </si>
  <si>
    <t xml:space="preserve">罗店  </t>
  </si>
  <si>
    <t>四达粮食专业合作社</t>
  </si>
  <si>
    <t>上海罗升粮食专业合作社</t>
  </si>
  <si>
    <t>上海宝果农业发展有限公司</t>
  </si>
  <si>
    <t>上海罗福粮食专业合作社</t>
  </si>
  <si>
    <t>上海联杨蔬菜专业合作社</t>
  </si>
  <si>
    <t>上海祁南粮食专业合作社</t>
  </si>
  <si>
    <t>上海三树蔬果专业合作社</t>
  </si>
  <si>
    <t>上海远景粮食专业合作社</t>
  </si>
  <si>
    <t xml:space="preserve">罗泾 </t>
  </si>
  <si>
    <t xml:space="preserve">上海宝楼粮食专业合作社 </t>
  </si>
  <si>
    <t>上海青山粮食专业合作社</t>
  </si>
  <si>
    <t>上海同新粮食蔬菜专业合作社</t>
  </si>
  <si>
    <t>上海沪新粮食专业合作社</t>
  </si>
  <si>
    <t>上海宝畅粮食专业合作社</t>
  </si>
  <si>
    <t>上海新苗粮食蔬菜专业合作社</t>
  </si>
  <si>
    <t>上海超杨粮食专业合作社</t>
  </si>
  <si>
    <t>上海丰宝粮食专业合作社</t>
  </si>
  <si>
    <t>上海罗金粮食专业合作社</t>
  </si>
  <si>
    <t>上海解放农场</t>
  </si>
  <si>
    <t>上海新毅粮食专业合作社</t>
  </si>
  <si>
    <t>上海民顺食用菌专业合作社</t>
  </si>
  <si>
    <t>上海馨泾农业科技发展有限公司</t>
  </si>
  <si>
    <t>上海宝丰园粮食专业合作社</t>
  </si>
  <si>
    <t>上海泾园农业发展有限公司</t>
  </si>
  <si>
    <t>宝山区罗泾镇合建村合作农场</t>
  </si>
  <si>
    <t>宝山区罗泾镇陈行村合作农场</t>
  </si>
  <si>
    <t>顾村</t>
  </si>
  <si>
    <t>上海硕育粮食专业合作社</t>
  </si>
  <si>
    <t>杨行</t>
  </si>
  <si>
    <t>宝山区宝常良种繁育场</t>
  </si>
  <si>
    <r>
      <rPr>
        <b/>
        <sz val="16"/>
        <rFont val="华文中宋"/>
        <family val="0"/>
      </rPr>
      <t>宝山区</t>
    </r>
    <r>
      <rPr>
        <b/>
        <sz val="16"/>
        <rFont val="Times New Roman"/>
        <family val="1"/>
      </rPr>
      <t>2021</t>
    </r>
    <r>
      <rPr>
        <b/>
        <sz val="16"/>
        <rFont val="华文中宋"/>
        <family val="0"/>
      </rPr>
      <t>年粮田保护补贴资金发放明细表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</si>
</sst>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2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i/>
      <sz val="1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b/>
      <sz val="16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6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4" fillId="16" borderId="8" applyNumberFormat="0" applyAlignment="0" applyProtection="0"/>
    <xf numFmtId="0" fontId="22" fillId="7" borderId="5" applyNumberFormat="0" applyAlignment="0" applyProtection="0"/>
    <xf numFmtId="0" fontId="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B58" sqref="B58"/>
    </sheetView>
  </sheetViews>
  <sheetFormatPr defaultColWidth="9.00390625" defaultRowHeight="14.25"/>
  <cols>
    <col min="1" max="1" width="4.75390625" style="0" customWidth="1"/>
    <col min="2" max="2" width="27.875" style="0" customWidth="1"/>
    <col min="3" max="4" width="9.875" style="0" customWidth="1"/>
    <col min="5" max="5" width="13.25390625" style="0" customWidth="1"/>
    <col min="6" max="6" width="11.625" style="0" customWidth="1"/>
    <col min="7" max="7" width="11.25390625" style="1" customWidth="1"/>
    <col min="8" max="8" width="13.75390625" style="0" customWidth="1"/>
  </cols>
  <sheetData>
    <row r="1" ht="14.25">
      <c r="A1" t="s">
        <v>0</v>
      </c>
    </row>
    <row r="2" spans="1:8" ht="23.25" customHeight="1">
      <c r="A2" s="25" t="s">
        <v>50</v>
      </c>
      <c r="B2" s="14"/>
      <c r="C2" s="14"/>
      <c r="D2" s="14"/>
      <c r="E2" s="14"/>
      <c r="F2" s="14"/>
      <c r="G2" s="15"/>
      <c r="H2" s="14"/>
    </row>
    <row r="3" spans="1:8" ht="32.25" customHeight="1">
      <c r="A3" s="20" t="s">
        <v>1</v>
      </c>
      <c r="B3" s="20" t="s">
        <v>2</v>
      </c>
      <c r="C3" s="16" t="s">
        <v>3</v>
      </c>
      <c r="D3" s="16"/>
      <c r="E3" s="16" t="s">
        <v>4</v>
      </c>
      <c r="F3" s="16"/>
      <c r="G3" s="17"/>
      <c r="H3" s="22" t="s">
        <v>5</v>
      </c>
    </row>
    <row r="4" spans="1:8" ht="28.5" customHeight="1">
      <c r="A4" s="21"/>
      <c r="B4" s="21"/>
      <c r="C4" s="2" t="s">
        <v>6</v>
      </c>
      <c r="D4" s="2" t="s">
        <v>7</v>
      </c>
      <c r="E4" s="3" t="s">
        <v>8</v>
      </c>
      <c r="F4" s="2" t="s">
        <v>9</v>
      </c>
      <c r="G4" s="3" t="s">
        <v>10</v>
      </c>
      <c r="H4" s="24"/>
    </row>
    <row r="5" spans="1:8" ht="16.5" customHeight="1">
      <c r="A5" s="18" t="s">
        <v>11</v>
      </c>
      <c r="B5" s="19"/>
      <c r="C5" s="4">
        <f>C6+C12+C21+C39+C40</f>
        <v>10506.21</v>
      </c>
      <c r="D5" s="4">
        <f>D6+D12+D21+D39+D40</f>
        <v>10299.21</v>
      </c>
      <c r="E5" s="5">
        <f>459.7*C5</f>
        <v>4829704.737</v>
      </c>
      <c r="F5" s="4">
        <f>60*D5</f>
        <v>617952.6</v>
      </c>
      <c r="G5" s="5">
        <f>15.3*C5</f>
        <v>160745.013</v>
      </c>
      <c r="H5" s="4">
        <f>H6+H12+H21+H39+H40</f>
        <v>5608402.35</v>
      </c>
    </row>
    <row r="6" spans="1:8" ht="16.5" customHeight="1">
      <c r="A6" s="22" t="s">
        <v>12</v>
      </c>
      <c r="B6" s="6" t="s">
        <v>13</v>
      </c>
      <c r="C6" s="7">
        <f>SUM(C7:C11)</f>
        <v>918.6099999999999</v>
      </c>
      <c r="D6" s="7">
        <f>SUM(D7:D11)</f>
        <v>918.6099999999999</v>
      </c>
      <c r="E6" s="5">
        <f aca="true" t="shared" si="0" ref="E6:E40">459.7*C6</f>
        <v>422285.01699999993</v>
      </c>
      <c r="F6" s="7">
        <f>60*D6</f>
        <v>55116.59999999999</v>
      </c>
      <c r="G6" s="5">
        <f>15.3*C6</f>
        <v>14054.732999999998</v>
      </c>
      <c r="H6" s="7">
        <f aca="true" t="shared" si="1" ref="H6:H11">460*C6+60*D6+15*C6</f>
        <v>491456.35</v>
      </c>
    </row>
    <row r="7" spans="1:8" ht="16.5" customHeight="1">
      <c r="A7" s="23"/>
      <c r="B7" s="8" t="s">
        <v>14</v>
      </c>
      <c r="C7" s="8">
        <v>189.2</v>
      </c>
      <c r="D7" s="8">
        <v>189.2</v>
      </c>
      <c r="E7" s="8">
        <f t="shared" si="0"/>
        <v>86975.23999999999</v>
      </c>
      <c r="F7" s="8">
        <f aca="true" t="shared" si="2" ref="F7:F40">60*D7</f>
        <v>11352</v>
      </c>
      <c r="G7" s="8">
        <f aca="true" t="shared" si="3" ref="G7:G40">15.3*C7</f>
        <v>2894.7599999999998</v>
      </c>
      <c r="H7" s="2">
        <f t="shared" si="1"/>
        <v>101222</v>
      </c>
    </row>
    <row r="8" spans="1:8" ht="16.5" customHeight="1">
      <c r="A8" s="23"/>
      <c r="B8" s="8" t="s">
        <v>15</v>
      </c>
      <c r="C8" s="8">
        <v>240.63</v>
      </c>
      <c r="D8" s="8">
        <v>240.63</v>
      </c>
      <c r="E8" s="8">
        <f t="shared" si="0"/>
        <v>110617.61099999999</v>
      </c>
      <c r="F8" s="8">
        <f t="shared" si="2"/>
        <v>14437.8</v>
      </c>
      <c r="G8" s="8">
        <f t="shared" si="3"/>
        <v>3681.639</v>
      </c>
      <c r="H8" s="2">
        <f t="shared" si="1"/>
        <v>128737.05</v>
      </c>
    </row>
    <row r="9" spans="1:8" ht="16.5" customHeight="1">
      <c r="A9" s="23"/>
      <c r="B9" s="8" t="s">
        <v>16</v>
      </c>
      <c r="C9" s="8">
        <v>169.5</v>
      </c>
      <c r="D9" s="8">
        <v>169.5</v>
      </c>
      <c r="E9" s="8">
        <f t="shared" si="0"/>
        <v>77919.15</v>
      </c>
      <c r="F9" s="8">
        <f t="shared" si="2"/>
        <v>10170</v>
      </c>
      <c r="G9" s="8">
        <f t="shared" si="3"/>
        <v>2593.35</v>
      </c>
      <c r="H9" s="2">
        <f t="shared" si="1"/>
        <v>90682.5</v>
      </c>
    </row>
    <row r="10" spans="1:8" ht="16.5" customHeight="1">
      <c r="A10" s="23"/>
      <c r="B10" s="8" t="s">
        <v>17</v>
      </c>
      <c r="C10" s="8">
        <v>162.28</v>
      </c>
      <c r="D10" s="8">
        <v>162.28</v>
      </c>
      <c r="E10" s="8">
        <f t="shared" si="0"/>
        <v>74600.116</v>
      </c>
      <c r="F10" s="8">
        <f t="shared" si="2"/>
        <v>9736.8</v>
      </c>
      <c r="G10" s="8">
        <f t="shared" si="3"/>
        <v>2482.884</v>
      </c>
      <c r="H10" s="2">
        <f t="shared" si="1"/>
        <v>86819.8</v>
      </c>
    </row>
    <row r="11" spans="1:8" ht="16.5" customHeight="1">
      <c r="A11" s="24"/>
      <c r="B11" s="8" t="s">
        <v>18</v>
      </c>
      <c r="C11" s="8">
        <v>157</v>
      </c>
      <c r="D11" s="8">
        <v>157</v>
      </c>
      <c r="E11" s="8">
        <f t="shared" si="0"/>
        <v>72172.9</v>
      </c>
      <c r="F11" s="8">
        <f t="shared" si="2"/>
        <v>9420</v>
      </c>
      <c r="G11" s="8">
        <f t="shared" si="3"/>
        <v>2402.1</v>
      </c>
      <c r="H11" s="2">
        <f t="shared" si="1"/>
        <v>83995</v>
      </c>
    </row>
    <row r="12" spans="1:8" ht="16.5" customHeight="1">
      <c r="A12" s="22" t="s">
        <v>19</v>
      </c>
      <c r="B12" s="6" t="s">
        <v>13</v>
      </c>
      <c r="C12" s="7">
        <f>SUM(C13:C20)</f>
        <v>1561.5</v>
      </c>
      <c r="D12" s="7">
        <f>SUM(D13:D20)</f>
        <v>1561.5</v>
      </c>
      <c r="E12" s="5">
        <f t="shared" si="0"/>
        <v>717821.5499999999</v>
      </c>
      <c r="F12" s="7">
        <f t="shared" si="2"/>
        <v>93690</v>
      </c>
      <c r="G12" s="5">
        <f t="shared" si="3"/>
        <v>23890.95</v>
      </c>
      <c r="H12" s="9">
        <f aca="true" t="shared" si="4" ref="H12:H29">460*C12+60*D12+15*C12</f>
        <v>835402.5</v>
      </c>
    </row>
    <row r="13" spans="1:8" ht="16.5" customHeight="1">
      <c r="A13" s="23"/>
      <c r="B13" s="10" t="s">
        <v>20</v>
      </c>
      <c r="C13" s="10">
        <v>227</v>
      </c>
      <c r="D13" s="10">
        <v>227</v>
      </c>
      <c r="E13" s="10">
        <f t="shared" si="0"/>
        <v>104351.9</v>
      </c>
      <c r="F13" s="10">
        <f t="shared" si="2"/>
        <v>13620</v>
      </c>
      <c r="G13" s="10">
        <f t="shared" si="3"/>
        <v>3473.1000000000004</v>
      </c>
      <c r="H13" s="10">
        <f t="shared" si="4"/>
        <v>121445</v>
      </c>
    </row>
    <row r="14" spans="1:8" ht="16.5" customHeight="1">
      <c r="A14" s="23"/>
      <c r="B14" s="10" t="s">
        <v>21</v>
      </c>
      <c r="C14" s="10">
        <v>216</v>
      </c>
      <c r="D14" s="10">
        <v>216</v>
      </c>
      <c r="E14" s="10">
        <f t="shared" si="0"/>
        <v>99295.2</v>
      </c>
      <c r="F14" s="10">
        <f t="shared" si="2"/>
        <v>12960</v>
      </c>
      <c r="G14" s="10">
        <f t="shared" si="3"/>
        <v>3304.8</v>
      </c>
      <c r="H14" s="10">
        <f t="shared" si="4"/>
        <v>115560</v>
      </c>
    </row>
    <row r="15" spans="1:8" ht="16.5" customHeight="1">
      <c r="A15" s="23"/>
      <c r="B15" s="10" t="s">
        <v>22</v>
      </c>
      <c r="C15" s="10">
        <v>22.5</v>
      </c>
      <c r="D15" s="10">
        <v>22.5</v>
      </c>
      <c r="E15" s="10">
        <f t="shared" si="0"/>
        <v>10343.25</v>
      </c>
      <c r="F15" s="10">
        <f t="shared" si="2"/>
        <v>1350</v>
      </c>
      <c r="G15" s="10">
        <f t="shared" si="3"/>
        <v>344.25</v>
      </c>
      <c r="H15" s="10">
        <f t="shared" si="4"/>
        <v>12037.5</v>
      </c>
    </row>
    <row r="16" spans="1:8" ht="16.5" customHeight="1">
      <c r="A16" s="23"/>
      <c r="B16" s="10" t="s">
        <v>23</v>
      </c>
      <c r="C16" s="10">
        <v>100</v>
      </c>
      <c r="D16" s="10">
        <v>100</v>
      </c>
      <c r="E16" s="10">
        <f t="shared" si="0"/>
        <v>45970</v>
      </c>
      <c r="F16" s="10">
        <f t="shared" si="2"/>
        <v>6000</v>
      </c>
      <c r="G16" s="10">
        <f t="shared" si="3"/>
        <v>1530</v>
      </c>
      <c r="H16" s="10">
        <f t="shared" si="4"/>
        <v>53500</v>
      </c>
    </row>
    <row r="17" spans="1:8" ht="16.5" customHeight="1">
      <c r="A17" s="23"/>
      <c r="B17" s="10" t="s">
        <v>24</v>
      </c>
      <c r="C17" s="10">
        <v>335</v>
      </c>
      <c r="D17" s="10">
        <v>335</v>
      </c>
      <c r="E17" s="10">
        <f t="shared" si="0"/>
        <v>153999.5</v>
      </c>
      <c r="F17" s="10">
        <f t="shared" si="2"/>
        <v>20100</v>
      </c>
      <c r="G17" s="10">
        <f t="shared" si="3"/>
        <v>5125.5</v>
      </c>
      <c r="H17" s="10">
        <f t="shared" si="4"/>
        <v>179225</v>
      </c>
    </row>
    <row r="18" spans="1:8" ht="16.5" customHeight="1">
      <c r="A18" s="23"/>
      <c r="B18" s="10" t="s">
        <v>25</v>
      </c>
      <c r="C18" s="10">
        <v>174</v>
      </c>
      <c r="D18" s="10">
        <v>174</v>
      </c>
      <c r="E18" s="10">
        <f t="shared" si="0"/>
        <v>79987.8</v>
      </c>
      <c r="F18" s="10">
        <f t="shared" si="2"/>
        <v>10440</v>
      </c>
      <c r="G18" s="10">
        <f t="shared" si="3"/>
        <v>2662.2000000000003</v>
      </c>
      <c r="H18" s="10">
        <f t="shared" si="4"/>
        <v>93090</v>
      </c>
    </row>
    <row r="19" spans="1:8" ht="16.5" customHeight="1">
      <c r="A19" s="23"/>
      <c r="B19" s="10" t="s">
        <v>26</v>
      </c>
      <c r="C19" s="10">
        <v>177</v>
      </c>
      <c r="D19" s="10">
        <v>177</v>
      </c>
      <c r="E19" s="10">
        <f t="shared" si="0"/>
        <v>81366.9</v>
      </c>
      <c r="F19" s="10">
        <f t="shared" si="2"/>
        <v>10620</v>
      </c>
      <c r="G19" s="10">
        <f t="shared" si="3"/>
        <v>2708.1</v>
      </c>
      <c r="H19" s="10">
        <f t="shared" si="4"/>
        <v>94695</v>
      </c>
    </row>
    <row r="20" spans="1:8" ht="16.5" customHeight="1">
      <c r="A20" s="23"/>
      <c r="B20" s="10" t="s">
        <v>27</v>
      </c>
      <c r="C20" s="10">
        <v>310</v>
      </c>
      <c r="D20" s="10">
        <v>310</v>
      </c>
      <c r="E20" s="10">
        <f t="shared" si="0"/>
        <v>142507</v>
      </c>
      <c r="F20" s="10">
        <f t="shared" si="2"/>
        <v>18600</v>
      </c>
      <c r="G20" s="10">
        <f t="shared" si="3"/>
        <v>4743</v>
      </c>
      <c r="H20" s="10">
        <f t="shared" si="4"/>
        <v>165850</v>
      </c>
    </row>
    <row r="21" spans="1:8" ht="16.5" customHeight="1">
      <c r="A21" s="22" t="s">
        <v>28</v>
      </c>
      <c r="B21" s="6" t="s">
        <v>13</v>
      </c>
      <c r="C21" s="7">
        <f>SUM(C22:C38)</f>
        <v>7766.6</v>
      </c>
      <c r="D21" s="7">
        <f>SUM(D22:D38)</f>
        <v>7566.6</v>
      </c>
      <c r="E21" s="5">
        <f t="shared" si="0"/>
        <v>3570306.02</v>
      </c>
      <c r="F21" s="7">
        <f t="shared" si="2"/>
        <v>453996</v>
      </c>
      <c r="G21" s="5">
        <f t="shared" si="3"/>
        <v>118828.98000000001</v>
      </c>
      <c r="H21" s="9">
        <f t="shared" si="4"/>
        <v>4143131</v>
      </c>
    </row>
    <row r="22" spans="1:8" ht="16.5" customHeight="1">
      <c r="A22" s="23"/>
      <c r="B22" s="11" t="s">
        <v>29</v>
      </c>
      <c r="C22" s="10">
        <v>446</v>
      </c>
      <c r="D22" s="10">
        <v>446</v>
      </c>
      <c r="E22" s="10">
        <f t="shared" si="0"/>
        <v>205026.19999999998</v>
      </c>
      <c r="F22" s="10">
        <f t="shared" si="2"/>
        <v>26760</v>
      </c>
      <c r="G22" s="10">
        <f t="shared" si="3"/>
        <v>6823.8</v>
      </c>
      <c r="H22" s="10">
        <f t="shared" si="4"/>
        <v>238610</v>
      </c>
    </row>
    <row r="23" spans="1:8" ht="16.5" customHeight="1">
      <c r="A23" s="23"/>
      <c r="B23" s="11" t="s">
        <v>30</v>
      </c>
      <c r="C23" s="10">
        <v>630.2</v>
      </c>
      <c r="D23" s="10">
        <v>630.2</v>
      </c>
      <c r="E23" s="10">
        <f t="shared" si="0"/>
        <v>289702.94</v>
      </c>
      <c r="F23" s="10">
        <f t="shared" si="2"/>
        <v>37812</v>
      </c>
      <c r="G23" s="10">
        <f t="shared" si="3"/>
        <v>9642.060000000001</v>
      </c>
      <c r="H23" s="10">
        <f t="shared" si="4"/>
        <v>337157</v>
      </c>
    </row>
    <row r="24" spans="1:8" ht="16.5" customHeight="1">
      <c r="A24" s="23"/>
      <c r="B24" s="11" t="s">
        <v>31</v>
      </c>
      <c r="C24" s="10">
        <v>948.5</v>
      </c>
      <c r="D24" s="10">
        <v>948.5</v>
      </c>
      <c r="E24" s="10">
        <f t="shared" si="0"/>
        <v>436025.45</v>
      </c>
      <c r="F24" s="10">
        <f t="shared" si="2"/>
        <v>56910</v>
      </c>
      <c r="G24" s="10">
        <f t="shared" si="3"/>
        <v>14512.050000000001</v>
      </c>
      <c r="H24" s="10">
        <f t="shared" si="4"/>
        <v>507447.5</v>
      </c>
    </row>
    <row r="25" spans="1:8" ht="16.5" customHeight="1">
      <c r="A25" s="23"/>
      <c r="B25" s="11" t="s">
        <v>32</v>
      </c>
      <c r="C25" s="10">
        <v>493.8</v>
      </c>
      <c r="D25" s="10">
        <v>493.8</v>
      </c>
      <c r="E25" s="10">
        <f t="shared" si="0"/>
        <v>226999.86</v>
      </c>
      <c r="F25" s="10">
        <f t="shared" si="2"/>
        <v>29628</v>
      </c>
      <c r="G25" s="10">
        <f t="shared" si="3"/>
        <v>7555.14</v>
      </c>
      <c r="H25" s="10">
        <f t="shared" si="4"/>
        <v>264183</v>
      </c>
    </row>
    <row r="26" spans="1:8" ht="16.5" customHeight="1">
      <c r="A26" s="23"/>
      <c r="B26" s="11" t="s">
        <v>33</v>
      </c>
      <c r="C26" s="10">
        <v>248.3</v>
      </c>
      <c r="D26" s="10">
        <v>248.3</v>
      </c>
      <c r="E26" s="10">
        <f t="shared" si="0"/>
        <v>114143.51000000001</v>
      </c>
      <c r="F26" s="10">
        <f t="shared" si="2"/>
        <v>14898</v>
      </c>
      <c r="G26" s="10">
        <f t="shared" si="3"/>
        <v>3798.9900000000002</v>
      </c>
      <c r="H26" s="10">
        <f t="shared" si="4"/>
        <v>132840.5</v>
      </c>
    </row>
    <row r="27" spans="1:8" ht="16.5" customHeight="1">
      <c r="A27" s="23"/>
      <c r="B27" s="11" t="s">
        <v>34</v>
      </c>
      <c r="C27" s="10">
        <v>585.2</v>
      </c>
      <c r="D27" s="10">
        <v>585.2</v>
      </c>
      <c r="E27" s="10">
        <f t="shared" si="0"/>
        <v>269016.44</v>
      </c>
      <c r="F27" s="10">
        <f t="shared" si="2"/>
        <v>35112</v>
      </c>
      <c r="G27" s="10">
        <f t="shared" si="3"/>
        <v>8953.560000000001</v>
      </c>
      <c r="H27" s="10">
        <f t="shared" si="4"/>
        <v>313082</v>
      </c>
    </row>
    <row r="28" spans="1:8" ht="16.5" customHeight="1">
      <c r="A28" s="23"/>
      <c r="B28" s="11" t="s">
        <v>35</v>
      </c>
      <c r="C28" s="10">
        <v>290</v>
      </c>
      <c r="D28" s="10">
        <v>290</v>
      </c>
      <c r="E28" s="10">
        <f t="shared" si="0"/>
        <v>133313</v>
      </c>
      <c r="F28" s="10">
        <f t="shared" si="2"/>
        <v>17400</v>
      </c>
      <c r="G28" s="10">
        <f t="shared" si="3"/>
        <v>4437</v>
      </c>
      <c r="H28" s="10">
        <f t="shared" si="4"/>
        <v>155150</v>
      </c>
    </row>
    <row r="29" spans="1:8" ht="16.5" customHeight="1">
      <c r="A29" s="23"/>
      <c r="B29" s="11" t="s">
        <v>36</v>
      </c>
      <c r="C29" s="10">
        <v>648.5</v>
      </c>
      <c r="D29" s="10">
        <v>648.5</v>
      </c>
      <c r="E29" s="10">
        <f t="shared" si="0"/>
        <v>298115.45</v>
      </c>
      <c r="F29" s="10">
        <f t="shared" si="2"/>
        <v>38910</v>
      </c>
      <c r="G29" s="10">
        <f t="shared" si="3"/>
        <v>9922.050000000001</v>
      </c>
      <c r="H29" s="10">
        <f t="shared" si="4"/>
        <v>346947.5</v>
      </c>
    </row>
    <row r="30" spans="1:8" ht="16.5" customHeight="1">
      <c r="A30" s="23"/>
      <c r="B30" s="11" t="s">
        <v>37</v>
      </c>
      <c r="C30" s="10">
        <v>371.4</v>
      </c>
      <c r="D30" s="10">
        <v>371.4</v>
      </c>
      <c r="E30" s="10">
        <f t="shared" si="0"/>
        <v>170732.58</v>
      </c>
      <c r="F30" s="10">
        <f t="shared" si="2"/>
        <v>22284</v>
      </c>
      <c r="G30" s="10">
        <f t="shared" si="3"/>
        <v>5682.42</v>
      </c>
      <c r="H30" s="10">
        <f aca="true" t="shared" si="5" ref="H30:H40">460*C30+60*D30+15*C30</f>
        <v>198699</v>
      </c>
    </row>
    <row r="31" spans="1:8" ht="16.5" customHeight="1">
      <c r="A31" s="23"/>
      <c r="B31" s="11" t="s">
        <v>38</v>
      </c>
      <c r="C31" s="10">
        <v>135.3</v>
      </c>
      <c r="D31" s="10">
        <v>135.3</v>
      </c>
      <c r="E31" s="10">
        <f t="shared" si="0"/>
        <v>62197.41</v>
      </c>
      <c r="F31" s="10">
        <f t="shared" si="2"/>
        <v>8118.000000000001</v>
      </c>
      <c r="G31" s="10">
        <f t="shared" si="3"/>
        <v>2070.09</v>
      </c>
      <c r="H31" s="10">
        <f t="shared" si="5"/>
        <v>72385.50000000001</v>
      </c>
    </row>
    <row r="32" spans="1:8" ht="16.5" customHeight="1">
      <c r="A32" s="23"/>
      <c r="B32" s="11" t="s">
        <v>39</v>
      </c>
      <c r="C32" s="10">
        <v>862.9000000000001</v>
      </c>
      <c r="D32" s="10">
        <v>862.9000000000001</v>
      </c>
      <c r="E32" s="10">
        <f t="shared" si="0"/>
        <v>396675.13</v>
      </c>
      <c r="F32" s="10">
        <f t="shared" si="2"/>
        <v>51774.00000000001</v>
      </c>
      <c r="G32" s="10">
        <f t="shared" si="3"/>
        <v>13202.370000000003</v>
      </c>
      <c r="H32" s="10">
        <f t="shared" si="5"/>
        <v>461651.50000000006</v>
      </c>
    </row>
    <row r="33" spans="1:8" ht="16.5" customHeight="1">
      <c r="A33" s="23"/>
      <c r="B33" s="11" t="s">
        <v>40</v>
      </c>
      <c r="C33" s="10">
        <v>379.7</v>
      </c>
      <c r="D33" s="10">
        <v>379.7</v>
      </c>
      <c r="E33" s="10">
        <f t="shared" si="0"/>
        <v>174548.09</v>
      </c>
      <c r="F33" s="10">
        <f t="shared" si="2"/>
        <v>22782</v>
      </c>
      <c r="G33" s="10">
        <f t="shared" si="3"/>
        <v>5809.41</v>
      </c>
      <c r="H33" s="10">
        <f t="shared" si="5"/>
        <v>203139.5</v>
      </c>
    </row>
    <row r="34" spans="1:8" ht="16.5" customHeight="1">
      <c r="A34" s="23"/>
      <c r="B34" s="11" t="s">
        <v>41</v>
      </c>
      <c r="C34" s="10">
        <v>210.7</v>
      </c>
      <c r="D34" s="10">
        <v>210.7</v>
      </c>
      <c r="E34" s="10">
        <f t="shared" si="0"/>
        <v>96858.79</v>
      </c>
      <c r="F34" s="10">
        <f t="shared" si="2"/>
        <v>12642</v>
      </c>
      <c r="G34" s="10">
        <f t="shared" si="3"/>
        <v>3223.71</v>
      </c>
      <c r="H34" s="10">
        <f t="shared" si="5"/>
        <v>112724.5</v>
      </c>
    </row>
    <row r="35" spans="1:8" ht="16.5" customHeight="1">
      <c r="A35" s="23"/>
      <c r="B35" s="11" t="s">
        <v>42</v>
      </c>
      <c r="C35" s="10">
        <v>882.1</v>
      </c>
      <c r="D35" s="10">
        <v>682.1</v>
      </c>
      <c r="E35" s="10">
        <f t="shared" si="0"/>
        <v>405501.37</v>
      </c>
      <c r="F35" s="10">
        <f t="shared" si="2"/>
        <v>40926</v>
      </c>
      <c r="G35" s="10">
        <f t="shared" si="3"/>
        <v>13496.130000000001</v>
      </c>
      <c r="H35" s="10">
        <f t="shared" si="5"/>
        <v>459923.5</v>
      </c>
    </row>
    <row r="36" spans="1:8" ht="16.5" customHeight="1">
      <c r="A36" s="23"/>
      <c r="B36" s="11" t="s">
        <v>43</v>
      </c>
      <c r="C36" s="10">
        <v>220.8</v>
      </c>
      <c r="D36" s="10">
        <v>220.8</v>
      </c>
      <c r="E36" s="10">
        <f t="shared" si="0"/>
        <v>101501.76000000001</v>
      </c>
      <c r="F36" s="10">
        <f t="shared" si="2"/>
        <v>13248</v>
      </c>
      <c r="G36" s="10">
        <f t="shared" si="3"/>
        <v>3378.2400000000002</v>
      </c>
      <c r="H36" s="10">
        <f t="shared" si="5"/>
        <v>118128</v>
      </c>
    </row>
    <row r="37" spans="1:8" ht="16.5" customHeight="1">
      <c r="A37" s="23"/>
      <c r="B37" s="11" t="s">
        <v>44</v>
      </c>
      <c r="C37" s="10">
        <v>280</v>
      </c>
      <c r="D37" s="10">
        <v>280</v>
      </c>
      <c r="E37" s="10">
        <f t="shared" si="0"/>
        <v>128716</v>
      </c>
      <c r="F37" s="10">
        <f t="shared" si="2"/>
        <v>16800</v>
      </c>
      <c r="G37" s="10">
        <f t="shared" si="3"/>
        <v>4284</v>
      </c>
      <c r="H37" s="10">
        <f t="shared" si="5"/>
        <v>149800</v>
      </c>
    </row>
    <row r="38" spans="1:8" ht="16.5" customHeight="1">
      <c r="A38" s="23"/>
      <c r="B38" s="11" t="s">
        <v>45</v>
      </c>
      <c r="C38" s="10">
        <v>133.2</v>
      </c>
      <c r="D38" s="10">
        <v>133.2</v>
      </c>
      <c r="E38" s="10">
        <f t="shared" si="0"/>
        <v>61232.03999999999</v>
      </c>
      <c r="F38" s="10">
        <f t="shared" si="2"/>
        <v>7991.999999999999</v>
      </c>
      <c r="G38" s="10">
        <f t="shared" si="3"/>
        <v>2037.9599999999998</v>
      </c>
      <c r="H38" s="10">
        <f t="shared" si="5"/>
        <v>71261.99999999999</v>
      </c>
    </row>
    <row r="39" spans="1:8" ht="16.5" customHeight="1">
      <c r="A39" s="2" t="s">
        <v>46</v>
      </c>
      <c r="B39" s="12" t="s">
        <v>47</v>
      </c>
      <c r="C39" s="7">
        <v>204</v>
      </c>
      <c r="D39" s="7">
        <v>204</v>
      </c>
      <c r="E39" s="5">
        <f t="shared" si="0"/>
        <v>93778.8</v>
      </c>
      <c r="F39" s="7">
        <f t="shared" si="2"/>
        <v>12240</v>
      </c>
      <c r="G39" s="5">
        <f t="shared" si="3"/>
        <v>3121.2000000000003</v>
      </c>
      <c r="H39" s="7">
        <f t="shared" si="5"/>
        <v>109140</v>
      </c>
    </row>
    <row r="40" spans="1:8" ht="14.25">
      <c r="A40" s="12" t="s">
        <v>48</v>
      </c>
      <c r="B40" s="12" t="s">
        <v>49</v>
      </c>
      <c r="C40" s="13">
        <v>55.5</v>
      </c>
      <c r="D40" s="13">
        <v>48.5</v>
      </c>
      <c r="E40" s="5">
        <f t="shared" si="0"/>
        <v>25513.35</v>
      </c>
      <c r="F40" s="7">
        <f t="shared" si="2"/>
        <v>2910</v>
      </c>
      <c r="G40" s="5">
        <f t="shared" si="3"/>
        <v>849.1500000000001</v>
      </c>
      <c r="H40" s="7">
        <f t="shared" si="5"/>
        <v>29272.5</v>
      </c>
    </row>
  </sheetData>
  <sheetProtection/>
  <mergeCells count="10">
    <mergeCell ref="A12:A20"/>
    <mergeCell ref="A21:A38"/>
    <mergeCell ref="B3:B4"/>
    <mergeCell ref="H3:H4"/>
    <mergeCell ref="A2:H2"/>
    <mergeCell ref="C3:D3"/>
    <mergeCell ref="E3:G3"/>
    <mergeCell ref="A5:B5"/>
    <mergeCell ref="A3:A4"/>
    <mergeCell ref="A6:A11"/>
  </mergeCells>
  <printOptions/>
  <pageMargins left="0.7480314960629921" right="0.4724409448818898" top="0.984251968503937" bottom="0.4724409448818898" header="0.2362204724409449" footer="0.275590551181102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陈娇(陈娇:)</cp:lastModifiedBy>
  <cp:lastPrinted>2021-07-15T05:59:59Z</cp:lastPrinted>
  <dcterms:created xsi:type="dcterms:W3CDTF">2013-09-03T00:19:25Z</dcterms:created>
  <dcterms:modified xsi:type="dcterms:W3CDTF">2021-07-15T06:02:58Z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