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<sst xmlns="http://schemas.openxmlformats.org/spreadsheetml/2006/main" count="78" uniqueCount="70">
  <si>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附件1：</t>
  </si>
  <si>
    <t>宝山区2021年度农作物施用商品有机肥补贴资金明细表</t>
  </si>
  <si>
    <t>镇</t>
  </si>
  <si>
    <t>合作社/农场</t>
  </si>
  <si>
    <t>施用合计
（吨）</t>
  </si>
  <si>
    <t>商品有机肥
（市区两级补贴300元/吨）</t>
  </si>
  <si>
    <t>蚯蚓肥
（市区两级补贴1340元/吨）</t>
  </si>
  <si>
    <t>菜饼肥
（市区两级补贴2000元/吨）</t>
  </si>
  <si>
    <t>施用数量（吨）</t>
  </si>
  <si>
    <t>补贴金额（元）</t>
  </si>
  <si>
    <t>区合计</t>
  </si>
  <si>
    <t>月浦</t>
  </si>
  <si>
    <t>小    计</t>
  </si>
  <si>
    <t>上海聚源果蔬专业合作社</t>
  </si>
  <si>
    <t>上海泾升蔬果专业合作社</t>
  </si>
  <si>
    <t>上海月沈蔬果专业合作社</t>
  </si>
  <si>
    <t>上海富民花果园农民专业合作社</t>
  </si>
  <si>
    <t>上海钱福粮食农民专业合作社</t>
  </si>
  <si>
    <t>上海家家乐农民专业合作社</t>
  </si>
  <si>
    <t>上海海江粮食农民专业合作社</t>
  </si>
  <si>
    <t>上海盛新粮食专业合作社</t>
  </si>
  <si>
    <t>罗泾</t>
  </si>
  <si>
    <t>上海罗新园艺场</t>
  </si>
  <si>
    <t>上海瑞隆蔬果专业合作社</t>
  </si>
  <si>
    <t>上海丰宝粮食专业合作社</t>
  </si>
  <si>
    <t>上海沪新粮食专业合作社</t>
  </si>
  <si>
    <t>上海宝楼粮食专业合作社</t>
  </si>
  <si>
    <t>上海罗金粮食专业合作社</t>
  </si>
  <si>
    <t>上海超杨粮食专业合作社</t>
  </si>
  <si>
    <t>上海宝丰园粮食专业合作社</t>
  </si>
  <si>
    <t>罗泾镇陈行村合作农场</t>
  </si>
  <si>
    <t>上海新毅粮食专业合作社</t>
  </si>
  <si>
    <t>上海民顺食用菌专业合作社</t>
  </si>
  <si>
    <t>上海宝畅粮食专业合作社</t>
  </si>
  <si>
    <t>上海新苗粮食蔬菜专业合作社</t>
  </si>
  <si>
    <t>上海青山粮食专业合作社</t>
  </si>
  <si>
    <t>上海同新粮食蔬菜专业合作社</t>
  </si>
  <si>
    <t>罗泾镇合建村合作农场</t>
  </si>
  <si>
    <t>上海解放农场</t>
  </si>
  <si>
    <t>上海宝山湖生态农业发展有限公司</t>
  </si>
  <si>
    <t>上海沪宝水产养殖专业合作社</t>
  </si>
  <si>
    <t>上海馨泾农业科技发展有限公司</t>
  </si>
  <si>
    <t>罗店</t>
  </si>
  <si>
    <t>上海广万蔬果食用菌专业合作社</t>
  </si>
  <si>
    <t>上海三树蔬果专业合作社</t>
  </si>
  <si>
    <t>上海罗光蔬果专业合作社</t>
  </si>
  <si>
    <t>上海建信果蔬专业合作社</t>
  </si>
  <si>
    <t>上海翼农果蔬专业合作社</t>
  </si>
  <si>
    <t>上海南周果蔬专业合作社</t>
  </si>
  <si>
    <t>上海蔡盛蔬果专业合作社</t>
  </si>
  <si>
    <t>上海宝蔡农场</t>
  </si>
  <si>
    <t>上海金盛蔬果专业合作社</t>
  </si>
  <si>
    <t>上海安硕蔬果专业合作社</t>
  </si>
  <si>
    <t>上海金蓝子新洁蔬果专业合作社</t>
  </si>
  <si>
    <t>上海宝果农业发展有限公司</t>
  </si>
  <si>
    <t>上海金硕蔬菜专业合作社</t>
  </si>
  <si>
    <t>上海市宝山区宝灵蔬菜园艺场</t>
  </si>
  <si>
    <t>上海御源农业合作社</t>
  </si>
  <si>
    <t>上海罗升粮食专业合作社</t>
  </si>
  <si>
    <t>上海罗福粮食专业合作社</t>
  </si>
  <si>
    <t>上海远景粮食专业合作社</t>
  </si>
  <si>
    <t>上海祁南粮食专业合作社</t>
  </si>
  <si>
    <t>上海四达粮食专业合作社</t>
  </si>
  <si>
    <t>上海联杨蔬菜专业合作社</t>
  </si>
  <si>
    <t>顾村</t>
  </si>
  <si>
    <t>上海硕育粮食专业合作社</t>
  </si>
  <si>
    <t>杨行</t>
  </si>
  <si>
    <t>上海三家村蔬果专业合作社</t>
  </si>
  <si>
    <t>上海木然蔬果专业合作社</t>
  </si>
  <si>
    <t>上海杨宗湾果蔬专业合作社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</si>
</sst>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8" applyNumberFormat="0" applyFill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常规_2021年宝山区补贴销售初步汇总表(更新粮食农药金额）(1)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5.8515625" style="1" customWidth="1"/>
    <col min="2" max="2" width="14.8515625" style="1" customWidth="1"/>
    <col min="3" max="3" width="9.00390625" style="1" customWidth="1"/>
    <col min="4" max="9" width="13.421875" style="1" customWidth="1"/>
    <col min="10" max="16384" width="9.00390625" style="1" customWidth="1"/>
  </cols>
  <sheetData>
    <row r="1" s="1" customFormat="1" ht="15.75">
      <c r="A1" s="1" t="s">
        <v>0</v>
      </c>
    </row>
    <row r="2" spans="1:9" s="1" customFormat="1" ht="2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1" customFormat="1" ht="39.75" customHeight="1">
      <c r="A3" s="3" t="s">
        <v>2</v>
      </c>
      <c r="B3" s="3" t="s">
        <v>3</v>
      </c>
      <c r="C3" s="3" t="s">
        <v>4</v>
      </c>
      <c r="D3" s="4" t="s">
        <v>5</v>
      </c>
      <c r="E3" s="3"/>
      <c r="F3" s="4" t="s">
        <v>6</v>
      </c>
      <c r="G3" s="3"/>
      <c r="H3" s="4" t="s">
        <v>7</v>
      </c>
      <c r="I3" s="3"/>
    </row>
    <row r="4" spans="1:9" s="1" customFormat="1" ht="31.5">
      <c r="A4" s="3"/>
      <c r="B4" s="3"/>
      <c r="C4" s="3"/>
      <c r="D4" s="3" t="s">
        <v>8</v>
      </c>
      <c r="E4" s="4" t="s">
        <v>9</v>
      </c>
      <c r="F4" s="3" t="s">
        <v>8</v>
      </c>
      <c r="G4" s="4" t="s">
        <v>9</v>
      </c>
      <c r="H4" s="3" t="s">
        <v>8</v>
      </c>
      <c r="I4" s="4" t="s">
        <v>9</v>
      </c>
    </row>
    <row r="5" spans="1:9" s="1" customFormat="1" ht="24" customHeight="1">
      <c r="A5" s="5" t="s">
        <v>10</v>
      </c>
      <c r="B5" s="6"/>
      <c r="C5" s="7">
        <f aca="true" t="shared" si="0" ref="C5:I5">C6+C15+C36+C58+C60</f>
        <v>4634</v>
      </c>
      <c r="D5" s="7">
        <f t="shared" si="0"/>
        <v>4353</v>
      </c>
      <c r="E5" s="7">
        <f t="shared" si="0"/>
        <v>1305900</v>
      </c>
      <c r="F5" s="7">
        <f t="shared" si="0"/>
        <v>121</v>
      </c>
      <c r="G5" s="7">
        <f t="shared" si="0"/>
        <v>162140</v>
      </c>
      <c r="H5" s="7">
        <f t="shared" si="0"/>
        <v>160</v>
      </c>
      <c r="I5" s="7">
        <f t="shared" si="0"/>
        <v>320000</v>
      </c>
    </row>
    <row r="6" spans="1:9" s="1" customFormat="1" ht="18" customHeight="1">
      <c r="A6" s="8" t="s">
        <v>11</v>
      </c>
      <c r="B6" s="7" t="s">
        <v>12</v>
      </c>
      <c r="C6" s="7">
        <f aca="true" t="shared" si="1" ref="C6:I6">SUM(C7:C14)</f>
        <v>695</v>
      </c>
      <c r="D6" s="7">
        <f t="shared" si="1"/>
        <v>690</v>
      </c>
      <c r="E6" s="7">
        <f t="shared" si="1"/>
        <v>207000</v>
      </c>
      <c r="F6" s="7">
        <f t="shared" si="1"/>
        <v>0</v>
      </c>
      <c r="G6" s="7">
        <f t="shared" si="1"/>
        <v>0</v>
      </c>
      <c r="H6" s="7">
        <f t="shared" si="1"/>
        <v>5</v>
      </c>
      <c r="I6" s="7">
        <f t="shared" si="1"/>
        <v>10000</v>
      </c>
    </row>
    <row r="7" spans="1:9" s="1" customFormat="1" ht="31.5">
      <c r="A7" s="9"/>
      <c r="B7" s="3" t="s">
        <v>13</v>
      </c>
      <c r="C7" s="3">
        <f aca="true" t="shared" si="2" ref="C7:C14">SUM(D7,F7,H7)</f>
        <v>100</v>
      </c>
      <c r="D7" s="3">
        <v>100</v>
      </c>
      <c r="E7" s="3">
        <f aca="true" t="shared" si="3" ref="E7:E14">D7*300</f>
        <v>30000</v>
      </c>
      <c r="F7" s="3"/>
      <c r="G7" s="3"/>
      <c r="H7" s="3"/>
      <c r="I7" s="3"/>
    </row>
    <row r="8" spans="1:9" s="1" customFormat="1" ht="31.5">
      <c r="A8" s="9"/>
      <c r="B8" s="3" t="s">
        <v>14</v>
      </c>
      <c r="C8" s="3">
        <f t="shared" si="2"/>
        <v>250</v>
      </c>
      <c r="D8" s="3">
        <v>250</v>
      </c>
      <c r="E8" s="3">
        <f t="shared" si="3"/>
        <v>75000</v>
      </c>
      <c r="F8" s="3"/>
      <c r="G8" s="3"/>
      <c r="H8" s="3"/>
      <c r="I8" s="3"/>
    </row>
    <row r="9" spans="1:9" s="1" customFormat="1" ht="31.5">
      <c r="A9" s="9"/>
      <c r="B9" s="3" t="s">
        <v>15</v>
      </c>
      <c r="C9" s="3">
        <f t="shared" si="2"/>
        <v>100</v>
      </c>
      <c r="D9" s="3">
        <v>100</v>
      </c>
      <c r="E9" s="3">
        <f t="shared" si="3"/>
        <v>30000</v>
      </c>
      <c r="F9" s="3"/>
      <c r="G9" s="3"/>
      <c r="H9" s="3"/>
      <c r="I9" s="3"/>
    </row>
    <row r="10" spans="1:9" s="1" customFormat="1" ht="31.5">
      <c r="A10" s="9"/>
      <c r="B10" s="3" t="s">
        <v>16</v>
      </c>
      <c r="C10" s="3">
        <f t="shared" si="2"/>
        <v>45</v>
      </c>
      <c r="D10" s="3">
        <v>40</v>
      </c>
      <c r="E10" s="3">
        <f t="shared" si="3"/>
        <v>12000</v>
      </c>
      <c r="F10" s="3"/>
      <c r="G10" s="3"/>
      <c r="H10" s="3">
        <v>5</v>
      </c>
      <c r="I10" s="3">
        <f>H10*2000</f>
        <v>10000</v>
      </c>
    </row>
    <row r="11" spans="1:9" s="1" customFormat="1" ht="31.5">
      <c r="A11" s="9"/>
      <c r="B11" s="3" t="s">
        <v>17</v>
      </c>
      <c r="C11" s="3">
        <f t="shared" si="2"/>
        <v>60</v>
      </c>
      <c r="D11" s="3">
        <v>60</v>
      </c>
      <c r="E11" s="3">
        <f t="shared" si="3"/>
        <v>18000</v>
      </c>
      <c r="F11" s="3"/>
      <c r="G11" s="3"/>
      <c r="H11" s="3"/>
      <c r="I11" s="3"/>
    </row>
    <row r="12" spans="1:9" s="1" customFormat="1" ht="31.5">
      <c r="A12" s="9"/>
      <c r="B12" s="3" t="s">
        <v>18</v>
      </c>
      <c r="C12" s="3">
        <f t="shared" si="2"/>
        <v>40</v>
      </c>
      <c r="D12" s="3">
        <v>40</v>
      </c>
      <c r="E12" s="3">
        <f t="shared" si="3"/>
        <v>12000</v>
      </c>
      <c r="F12" s="3"/>
      <c r="G12" s="3"/>
      <c r="H12" s="3"/>
      <c r="I12" s="3"/>
    </row>
    <row r="13" spans="1:9" s="1" customFormat="1" ht="31.5">
      <c r="A13" s="9"/>
      <c r="B13" s="3" t="s">
        <v>19</v>
      </c>
      <c r="C13" s="3">
        <f t="shared" si="2"/>
        <v>40</v>
      </c>
      <c r="D13" s="3">
        <v>40</v>
      </c>
      <c r="E13" s="3">
        <f t="shared" si="3"/>
        <v>12000</v>
      </c>
      <c r="F13" s="3"/>
      <c r="G13" s="3"/>
      <c r="H13" s="3"/>
      <c r="I13" s="3"/>
    </row>
    <row r="14" spans="1:9" s="1" customFormat="1" ht="31.5">
      <c r="A14" s="9"/>
      <c r="B14" s="3" t="s">
        <v>20</v>
      </c>
      <c r="C14" s="3">
        <f t="shared" si="2"/>
        <v>60</v>
      </c>
      <c r="D14" s="3">
        <v>60</v>
      </c>
      <c r="E14" s="3">
        <f t="shared" si="3"/>
        <v>18000</v>
      </c>
      <c r="F14" s="3"/>
      <c r="G14" s="3"/>
      <c r="H14" s="3"/>
      <c r="I14" s="3"/>
    </row>
    <row r="15" spans="1:9" s="1" customFormat="1" ht="18.75" customHeight="1">
      <c r="A15" s="8" t="s">
        <v>21</v>
      </c>
      <c r="B15" s="7" t="s">
        <v>12</v>
      </c>
      <c r="C15" s="7">
        <f aca="true" t="shared" si="4" ref="C15:I15">SUM(C16:C35)</f>
        <v>1550</v>
      </c>
      <c r="D15" s="7">
        <f t="shared" si="4"/>
        <v>1435</v>
      </c>
      <c r="E15" s="7">
        <f t="shared" si="4"/>
        <v>430500</v>
      </c>
      <c r="F15" s="7">
        <f t="shared" si="4"/>
        <v>0</v>
      </c>
      <c r="G15" s="7">
        <f t="shared" si="4"/>
        <v>0</v>
      </c>
      <c r="H15" s="7">
        <f t="shared" si="4"/>
        <v>115</v>
      </c>
      <c r="I15" s="7">
        <f t="shared" si="4"/>
        <v>230000</v>
      </c>
    </row>
    <row r="16" spans="1:9" s="1" customFormat="1" ht="21" customHeight="1">
      <c r="A16" s="9"/>
      <c r="B16" s="3" t="s">
        <v>22</v>
      </c>
      <c r="C16" s="3">
        <f aca="true" t="shared" si="5" ref="C16:C35">SUM(D16,F16,H16)</f>
        <v>40</v>
      </c>
      <c r="D16" s="3">
        <v>40</v>
      </c>
      <c r="E16" s="3">
        <f aca="true" t="shared" si="6" ref="E16:E35">D16*300</f>
        <v>12000</v>
      </c>
      <c r="F16" s="16"/>
      <c r="G16" s="3"/>
      <c r="H16" s="16"/>
      <c r="I16" s="3"/>
    </row>
    <row r="17" spans="1:9" s="1" customFormat="1" ht="31.5">
      <c r="A17" s="9"/>
      <c r="B17" s="3" t="s">
        <v>23</v>
      </c>
      <c r="C17" s="3">
        <f t="shared" si="5"/>
        <v>20</v>
      </c>
      <c r="D17" s="3">
        <v>20</v>
      </c>
      <c r="E17" s="3">
        <f t="shared" si="6"/>
        <v>6000</v>
      </c>
      <c r="F17" s="16"/>
      <c r="G17" s="3"/>
      <c r="H17" s="16"/>
      <c r="I17" s="3"/>
    </row>
    <row r="18" spans="1:9" s="1" customFormat="1" ht="31.5">
      <c r="A18" s="9"/>
      <c r="B18" s="3" t="s">
        <v>24</v>
      </c>
      <c r="C18" s="3">
        <f t="shared" si="5"/>
        <v>56</v>
      </c>
      <c r="D18" s="3">
        <v>55</v>
      </c>
      <c r="E18" s="3">
        <f t="shared" si="6"/>
        <v>16500</v>
      </c>
      <c r="F18" s="16"/>
      <c r="G18" s="3"/>
      <c r="H18" s="3">
        <v>1</v>
      </c>
      <c r="I18" s="3">
        <f aca="true" t="shared" si="7" ref="I18:I21">H18*2000</f>
        <v>2000</v>
      </c>
    </row>
    <row r="19" spans="1:9" s="1" customFormat="1" ht="31.5">
      <c r="A19" s="9"/>
      <c r="B19" s="3" t="s">
        <v>25</v>
      </c>
      <c r="C19" s="3">
        <f t="shared" si="5"/>
        <v>125</v>
      </c>
      <c r="D19" s="3">
        <v>110</v>
      </c>
      <c r="E19" s="3">
        <f t="shared" si="6"/>
        <v>33000</v>
      </c>
      <c r="F19" s="3"/>
      <c r="G19" s="3"/>
      <c r="H19" s="3">
        <v>15</v>
      </c>
      <c r="I19" s="3">
        <f t="shared" si="7"/>
        <v>30000</v>
      </c>
    </row>
    <row r="20" spans="1:9" s="1" customFormat="1" ht="31.5">
      <c r="A20" s="9"/>
      <c r="B20" s="3" t="s">
        <v>26</v>
      </c>
      <c r="C20" s="3">
        <f t="shared" si="5"/>
        <v>190</v>
      </c>
      <c r="D20" s="3">
        <v>190</v>
      </c>
      <c r="E20" s="3">
        <f t="shared" si="6"/>
        <v>57000</v>
      </c>
      <c r="F20" s="3"/>
      <c r="G20" s="3"/>
      <c r="H20" s="3"/>
      <c r="I20" s="3"/>
    </row>
    <row r="21" spans="1:9" s="1" customFormat="1" ht="31.5">
      <c r="A21" s="9"/>
      <c r="B21" s="3" t="s">
        <v>27</v>
      </c>
      <c r="C21" s="3">
        <f t="shared" si="5"/>
        <v>108</v>
      </c>
      <c r="D21" s="3">
        <v>100</v>
      </c>
      <c r="E21" s="3">
        <f t="shared" si="6"/>
        <v>30000</v>
      </c>
      <c r="F21" s="3"/>
      <c r="G21" s="3"/>
      <c r="H21" s="3">
        <v>8</v>
      </c>
      <c r="I21" s="3">
        <f t="shared" si="7"/>
        <v>16000</v>
      </c>
    </row>
    <row r="22" spans="1:9" s="1" customFormat="1" ht="31.5">
      <c r="A22" s="9"/>
      <c r="B22" s="3" t="s">
        <v>28</v>
      </c>
      <c r="C22" s="3">
        <f t="shared" si="5"/>
        <v>140</v>
      </c>
      <c r="D22" s="3">
        <v>140</v>
      </c>
      <c r="E22" s="3">
        <f t="shared" si="6"/>
        <v>42000</v>
      </c>
      <c r="F22" s="3"/>
      <c r="G22" s="3"/>
      <c r="H22" s="3"/>
      <c r="I22" s="3"/>
    </row>
    <row r="23" spans="1:9" s="1" customFormat="1" ht="31.5">
      <c r="A23" s="9"/>
      <c r="B23" s="3" t="s">
        <v>29</v>
      </c>
      <c r="C23" s="3">
        <f t="shared" si="5"/>
        <v>140</v>
      </c>
      <c r="D23" s="3">
        <v>130</v>
      </c>
      <c r="E23" s="3">
        <f t="shared" si="6"/>
        <v>39000</v>
      </c>
      <c r="F23" s="16"/>
      <c r="G23" s="3"/>
      <c r="H23" s="3">
        <v>10</v>
      </c>
      <c r="I23" s="3">
        <f aca="true" t="shared" si="8" ref="I23:I32">H23*2000</f>
        <v>20000</v>
      </c>
    </row>
    <row r="24" spans="1:9" s="1" customFormat="1" ht="31.5">
      <c r="A24" s="9"/>
      <c r="B24" s="3" t="s">
        <v>30</v>
      </c>
      <c r="C24" s="3">
        <f t="shared" si="5"/>
        <v>21</v>
      </c>
      <c r="D24" s="3">
        <v>20</v>
      </c>
      <c r="E24" s="3">
        <f t="shared" si="6"/>
        <v>6000</v>
      </c>
      <c r="F24" s="3"/>
      <c r="G24" s="3"/>
      <c r="H24" s="3">
        <v>1</v>
      </c>
      <c r="I24" s="3">
        <f t="shared" si="8"/>
        <v>2000</v>
      </c>
    </row>
    <row r="25" spans="1:9" s="1" customFormat="1" ht="31.5">
      <c r="A25" s="9"/>
      <c r="B25" s="3" t="s">
        <v>31</v>
      </c>
      <c r="C25" s="3">
        <f t="shared" si="5"/>
        <v>80</v>
      </c>
      <c r="D25" s="3">
        <v>80</v>
      </c>
      <c r="E25" s="3">
        <f t="shared" si="6"/>
        <v>24000</v>
      </c>
      <c r="F25" s="3"/>
      <c r="G25" s="3"/>
      <c r="H25" s="3"/>
      <c r="I25" s="3"/>
    </row>
    <row r="26" spans="1:9" s="1" customFormat="1" ht="31.5">
      <c r="A26" s="9"/>
      <c r="B26" s="3" t="s">
        <v>32</v>
      </c>
      <c r="C26" s="3">
        <f t="shared" si="5"/>
        <v>33</v>
      </c>
      <c r="D26" s="3">
        <v>30</v>
      </c>
      <c r="E26" s="3">
        <f t="shared" si="6"/>
        <v>9000</v>
      </c>
      <c r="F26" s="3"/>
      <c r="G26" s="3"/>
      <c r="H26" s="3">
        <v>3</v>
      </c>
      <c r="I26" s="3">
        <f t="shared" si="8"/>
        <v>6000</v>
      </c>
    </row>
    <row r="27" spans="1:9" s="1" customFormat="1" ht="31.5">
      <c r="A27" s="9"/>
      <c r="B27" s="3" t="s">
        <v>33</v>
      </c>
      <c r="C27" s="3">
        <f t="shared" si="5"/>
        <v>45</v>
      </c>
      <c r="D27" s="3">
        <v>35</v>
      </c>
      <c r="E27" s="3">
        <f t="shared" si="6"/>
        <v>10500</v>
      </c>
      <c r="F27" s="3"/>
      <c r="G27" s="3"/>
      <c r="H27" s="3">
        <v>10</v>
      </c>
      <c r="I27" s="3">
        <f t="shared" si="8"/>
        <v>20000</v>
      </c>
    </row>
    <row r="28" spans="1:9" s="1" customFormat="1" ht="31.5">
      <c r="A28" s="9"/>
      <c r="B28" s="3" t="s">
        <v>34</v>
      </c>
      <c r="C28" s="3">
        <f t="shared" si="5"/>
        <v>90</v>
      </c>
      <c r="D28" s="3">
        <v>80</v>
      </c>
      <c r="E28" s="3">
        <f t="shared" si="6"/>
        <v>24000</v>
      </c>
      <c r="F28" s="3"/>
      <c r="G28" s="3"/>
      <c r="H28" s="3">
        <v>10</v>
      </c>
      <c r="I28" s="3">
        <f t="shared" si="8"/>
        <v>20000</v>
      </c>
    </row>
    <row r="29" spans="1:9" s="1" customFormat="1" ht="31.5">
      <c r="A29" s="9"/>
      <c r="B29" s="3" t="s">
        <v>35</v>
      </c>
      <c r="C29" s="3">
        <f t="shared" si="5"/>
        <v>110</v>
      </c>
      <c r="D29" s="3">
        <v>100</v>
      </c>
      <c r="E29" s="3">
        <f t="shared" si="6"/>
        <v>30000</v>
      </c>
      <c r="F29" s="3"/>
      <c r="G29" s="3"/>
      <c r="H29" s="3">
        <v>10</v>
      </c>
      <c r="I29" s="3">
        <f t="shared" si="8"/>
        <v>20000</v>
      </c>
    </row>
    <row r="30" spans="1:9" s="1" customFormat="1" ht="31.5">
      <c r="A30" s="9"/>
      <c r="B30" s="3" t="s">
        <v>36</v>
      </c>
      <c r="C30" s="3">
        <f t="shared" si="5"/>
        <v>170</v>
      </c>
      <c r="D30" s="3">
        <v>150</v>
      </c>
      <c r="E30" s="3">
        <f t="shared" si="6"/>
        <v>45000</v>
      </c>
      <c r="F30" s="3"/>
      <c r="G30" s="3"/>
      <c r="H30" s="3">
        <v>20</v>
      </c>
      <c r="I30" s="3">
        <f t="shared" si="8"/>
        <v>40000</v>
      </c>
    </row>
    <row r="31" spans="1:9" s="1" customFormat="1" ht="31.5">
      <c r="A31" s="9"/>
      <c r="B31" s="10" t="s">
        <v>37</v>
      </c>
      <c r="C31" s="3">
        <f t="shared" si="5"/>
        <v>40</v>
      </c>
      <c r="D31" s="3">
        <v>30</v>
      </c>
      <c r="E31" s="3">
        <f t="shared" si="6"/>
        <v>9000</v>
      </c>
      <c r="F31" s="3"/>
      <c r="G31" s="3"/>
      <c r="H31" s="3">
        <v>10</v>
      </c>
      <c r="I31" s="3">
        <f t="shared" si="8"/>
        <v>20000</v>
      </c>
    </row>
    <row r="32" spans="1:9" s="1" customFormat="1" ht="15.75">
      <c r="A32" s="9"/>
      <c r="B32" s="3" t="s">
        <v>38</v>
      </c>
      <c r="C32" s="3">
        <f t="shared" si="5"/>
        <v>7</v>
      </c>
      <c r="D32" s="3">
        <v>5</v>
      </c>
      <c r="E32" s="3">
        <f t="shared" si="6"/>
        <v>1500</v>
      </c>
      <c r="F32" s="3"/>
      <c r="G32" s="3"/>
      <c r="H32" s="3">
        <v>2</v>
      </c>
      <c r="I32" s="3">
        <f t="shared" si="8"/>
        <v>4000</v>
      </c>
    </row>
    <row r="33" spans="1:9" s="1" customFormat="1" ht="47.25">
      <c r="A33" s="9"/>
      <c r="B33" s="11" t="s">
        <v>39</v>
      </c>
      <c r="C33" s="3">
        <f t="shared" si="5"/>
        <v>100</v>
      </c>
      <c r="D33" s="3">
        <v>100</v>
      </c>
      <c r="E33" s="3">
        <f t="shared" si="6"/>
        <v>30000</v>
      </c>
      <c r="F33" s="3"/>
      <c r="G33" s="3"/>
      <c r="H33" s="3"/>
      <c r="I33" s="3"/>
    </row>
    <row r="34" spans="1:9" s="1" customFormat="1" ht="31.5">
      <c r="A34" s="9"/>
      <c r="B34" s="12" t="s">
        <v>40</v>
      </c>
      <c r="C34" s="3">
        <f t="shared" si="5"/>
        <v>20</v>
      </c>
      <c r="D34" s="3">
        <v>20</v>
      </c>
      <c r="E34" s="3">
        <f t="shared" si="6"/>
        <v>6000</v>
      </c>
      <c r="F34" s="3"/>
      <c r="G34" s="3"/>
      <c r="H34" s="3"/>
      <c r="I34" s="3"/>
    </row>
    <row r="35" spans="1:9" s="1" customFormat="1" ht="31.5">
      <c r="A35" s="13"/>
      <c r="B35" s="11" t="s">
        <v>41</v>
      </c>
      <c r="C35" s="3">
        <f t="shared" si="5"/>
        <v>15</v>
      </c>
      <c r="D35" s="3"/>
      <c r="E35" s="3">
        <f t="shared" si="6"/>
        <v>0</v>
      </c>
      <c r="F35" s="3"/>
      <c r="G35" s="3"/>
      <c r="H35" s="3">
        <v>15</v>
      </c>
      <c r="I35" s="3">
        <f>H35*2000</f>
        <v>30000</v>
      </c>
    </row>
    <row r="36" spans="1:9" s="1" customFormat="1" ht="24" customHeight="1">
      <c r="A36" s="8" t="s">
        <v>42</v>
      </c>
      <c r="B36" s="7" t="s">
        <v>12</v>
      </c>
      <c r="C36" s="7">
        <f aca="true" t="shared" si="9" ref="C36:I36">SUM(C37:C57)</f>
        <v>1935</v>
      </c>
      <c r="D36" s="7">
        <f t="shared" si="9"/>
        <v>1778</v>
      </c>
      <c r="E36" s="7">
        <f t="shared" si="9"/>
        <v>533400</v>
      </c>
      <c r="F36" s="7">
        <f t="shared" si="9"/>
        <v>120</v>
      </c>
      <c r="G36" s="7">
        <f t="shared" si="9"/>
        <v>160800</v>
      </c>
      <c r="H36" s="7">
        <f t="shared" si="9"/>
        <v>37</v>
      </c>
      <c r="I36" s="7">
        <f t="shared" si="9"/>
        <v>74000</v>
      </c>
    </row>
    <row r="37" spans="1:9" s="1" customFormat="1" ht="31.5">
      <c r="A37" s="9"/>
      <c r="B37" s="3" t="s">
        <v>43</v>
      </c>
      <c r="C37" s="3">
        <f aca="true" t="shared" si="10" ref="C37:C57">SUM(D37,F37,H37)</f>
        <v>210</v>
      </c>
      <c r="D37" s="3">
        <v>200</v>
      </c>
      <c r="E37" s="3">
        <f aca="true" t="shared" si="11" ref="E37:E57">D37*300</f>
        <v>60000</v>
      </c>
      <c r="F37" s="3">
        <v>10</v>
      </c>
      <c r="G37" s="3">
        <f>F37*1340</f>
        <v>13400</v>
      </c>
      <c r="H37" s="3"/>
      <c r="I37" s="3"/>
    </row>
    <row r="38" spans="1:9" s="1" customFormat="1" ht="31.5">
      <c r="A38" s="9"/>
      <c r="B38" s="3" t="s">
        <v>44</v>
      </c>
      <c r="C38" s="3">
        <f t="shared" si="10"/>
        <v>43</v>
      </c>
      <c r="D38" s="3">
        <v>33</v>
      </c>
      <c r="E38" s="3">
        <f t="shared" si="11"/>
        <v>9900</v>
      </c>
      <c r="F38" s="16"/>
      <c r="G38" s="3"/>
      <c r="H38" s="3">
        <v>10</v>
      </c>
      <c r="I38" s="3">
        <f>H38*2000</f>
        <v>20000</v>
      </c>
    </row>
    <row r="39" spans="1:9" s="1" customFormat="1" ht="31.5">
      <c r="A39" s="9"/>
      <c r="B39" s="3" t="s">
        <v>45</v>
      </c>
      <c r="C39" s="3">
        <f t="shared" si="10"/>
        <v>25</v>
      </c>
      <c r="D39" s="3">
        <v>20</v>
      </c>
      <c r="E39" s="3">
        <f t="shared" si="11"/>
        <v>6000</v>
      </c>
      <c r="F39" s="3">
        <v>5</v>
      </c>
      <c r="G39" s="3">
        <f>F39*1340</f>
        <v>6700</v>
      </c>
      <c r="H39" s="16"/>
      <c r="I39" s="3"/>
    </row>
    <row r="40" spans="1:9" s="1" customFormat="1" ht="31.5">
      <c r="A40" s="9"/>
      <c r="B40" s="3" t="s">
        <v>46</v>
      </c>
      <c r="C40" s="3">
        <f t="shared" si="10"/>
        <v>50</v>
      </c>
      <c r="D40" s="3">
        <v>50</v>
      </c>
      <c r="E40" s="3">
        <f t="shared" si="11"/>
        <v>15000</v>
      </c>
      <c r="F40" s="3"/>
      <c r="G40" s="3"/>
      <c r="H40" s="3"/>
      <c r="I40" s="3"/>
    </row>
    <row r="41" spans="1:9" s="1" customFormat="1" ht="31.5">
      <c r="A41" s="9"/>
      <c r="B41" s="3" t="s">
        <v>47</v>
      </c>
      <c r="C41" s="3">
        <f t="shared" si="10"/>
        <v>80</v>
      </c>
      <c r="D41" s="3">
        <v>80</v>
      </c>
      <c r="E41" s="3">
        <f t="shared" si="11"/>
        <v>24000</v>
      </c>
      <c r="F41" s="3"/>
      <c r="G41" s="3"/>
      <c r="H41" s="3"/>
      <c r="I41" s="3"/>
    </row>
    <row r="42" spans="1:9" s="1" customFormat="1" ht="31.5">
      <c r="A42" s="9"/>
      <c r="B42" s="3" t="s">
        <v>48</v>
      </c>
      <c r="C42" s="3">
        <f t="shared" si="10"/>
        <v>30</v>
      </c>
      <c r="D42" s="3">
        <v>30</v>
      </c>
      <c r="E42" s="3">
        <f t="shared" si="11"/>
        <v>9000</v>
      </c>
      <c r="F42" s="3"/>
      <c r="G42" s="3"/>
      <c r="H42" s="3"/>
      <c r="I42" s="3"/>
    </row>
    <row r="43" spans="1:9" s="1" customFormat="1" ht="31.5">
      <c r="A43" s="9"/>
      <c r="B43" s="3" t="s">
        <v>49</v>
      </c>
      <c r="C43" s="3">
        <f t="shared" si="10"/>
        <v>120</v>
      </c>
      <c r="D43" s="3">
        <v>120</v>
      </c>
      <c r="E43" s="3">
        <f t="shared" si="11"/>
        <v>36000</v>
      </c>
      <c r="F43" s="3"/>
      <c r="G43" s="3"/>
      <c r="H43" s="3"/>
      <c r="I43" s="3"/>
    </row>
    <row r="44" spans="1:9" s="1" customFormat="1" ht="15.75">
      <c r="A44" s="9"/>
      <c r="B44" s="3" t="s">
        <v>50</v>
      </c>
      <c r="C44" s="3">
        <f t="shared" si="10"/>
        <v>180</v>
      </c>
      <c r="D44" s="3">
        <v>180</v>
      </c>
      <c r="E44" s="3">
        <f t="shared" si="11"/>
        <v>54000</v>
      </c>
      <c r="F44" s="3"/>
      <c r="G44" s="3"/>
      <c r="H44" s="3"/>
      <c r="I44" s="3"/>
    </row>
    <row r="45" spans="1:9" s="1" customFormat="1" ht="31.5">
      <c r="A45" s="9"/>
      <c r="B45" s="3" t="s">
        <v>51</v>
      </c>
      <c r="C45" s="3">
        <f t="shared" si="10"/>
        <v>110</v>
      </c>
      <c r="D45" s="3">
        <v>110</v>
      </c>
      <c r="E45" s="3">
        <f t="shared" si="11"/>
        <v>33000</v>
      </c>
      <c r="F45" s="3"/>
      <c r="G45" s="3"/>
      <c r="H45" s="3"/>
      <c r="I45" s="3"/>
    </row>
    <row r="46" spans="1:9" s="1" customFormat="1" ht="31.5">
      <c r="A46" s="9"/>
      <c r="B46" s="3" t="s">
        <v>52</v>
      </c>
      <c r="C46" s="3">
        <f t="shared" si="10"/>
        <v>180</v>
      </c>
      <c r="D46" s="3">
        <v>150</v>
      </c>
      <c r="E46" s="3">
        <f t="shared" si="11"/>
        <v>45000</v>
      </c>
      <c r="F46" s="3">
        <v>30</v>
      </c>
      <c r="G46" s="3">
        <f aca="true" t="shared" si="12" ref="G46:G51">F46*1340</f>
        <v>40200</v>
      </c>
      <c r="H46" s="3"/>
      <c r="I46" s="3"/>
    </row>
    <row r="47" spans="1:9" s="1" customFormat="1" ht="31.5">
      <c r="A47" s="9"/>
      <c r="B47" s="3" t="s">
        <v>53</v>
      </c>
      <c r="C47" s="3">
        <f t="shared" si="10"/>
        <v>210</v>
      </c>
      <c r="D47" s="3">
        <v>160</v>
      </c>
      <c r="E47" s="3">
        <f t="shared" si="11"/>
        <v>48000</v>
      </c>
      <c r="F47" s="3">
        <v>50</v>
      </c>
      <c r="G47" s="3">
        <f t="shared" si="12"/>
        <v>67000</v>
      </c>
      <c r="H47" s="3"/>
      <c r="I47" s="3"/>
    </row>
    <row r="48" spans="1:9" s="1" customFormat="1" ht="31.5">
      <c r="A48" s="9"/>
      <c r="B48" s="3" t="s">
        <v>54</v>
      </c>
      <c r="C48" s="3">
        <f t="shared" si="10"/>
        <v>100</v>
      </c>
      <c r="D48" s="3">
        <v>100</v>
      </c>
      <c r="E48" s="3">
        <f t="shared" si="11"/>
        <v>30000</v>
      </c>
      <c r="F48" s="3"/>
      <c r="G48" s="3"/>
      <c r="H48" s="3"/>
      <c r="I48" s="3"/>
    </row>
    <row r="49" spans="1:9" s="1" customFormat="1" ht="31.5">
      <c r="A49" s="9"/>
      <c r="B49" s="3" t="s">
        <v>55</v>
      </c>
      <c r="C49" s="3">
        <f t="shared" si="10"/>
        <v>80</v>
      </c>
      <c r="D49" s="3">
        <v>60</v>
      </c>
      <c r="E49" s="3">
        <f t="shared" si="11"/>
        <v>18000</v>
      </c>
      <c r="F49" s="3">
        <v>20</v>
      </c>
      <c r="G49" s="3">
        <f t="shared" si="12"/>
        <v>26800</v>
      </c>
      <c r="H49" s="3"/>
      <c r="I49" s="3"/>
    </row>
    <row r="50" spans="1:9" s="1" customFormat="1" ht="31.5">
      <c r="A50" s="9"/>
      <c r="B50" s="3" t="s">
        <v>56</v>
      </c>
      <c r="C50" s="3">
        <f t="shared" si="10"/>
        <v>22</v>
      </c>
      <c r="D50" s="3">
        <v>20</v>
      </c>
      <c r="E50" s="3">
        <f t="shared" si="11"/>
        <v>6000</v>
      </c>
      <c r="F50" s="3">
        <v>2</v>
      </c>
      <c r="G50" s="3">
        <f t="shared" si="12"/>
        <v>2680</v>
      </c>
      <c r="H50" s="3"/>
      <c r="I50" s="3"/>
    </row>
    <row r="51" spans="1:9" s="1" customFormat="1" ht="31.5">
      <c r="A51" s="9"/>
      <c r="B51" s="3" t="s">
        <v>57</v>
      </c>
      <c r="C51" s="3">
        <f t="shared" si="10"/>
        <v>43</v>
      </c>
      <c r="D51" s="3">
        <v>40</v>
      </c>
      <c r="E51" s="3">
        <f t="shared" si="11"/>
        <v>12000</v>
      </c>
      <c r="F51" s="3">
        <v>3</v>
      </c>
      <c r="G51" s="3">
        <f t="shared" si="12"/>
        <v>4020</v>
      </c>
      <c r="H51" s="3"/>
      <c r="I51" s="3"/>
    </row>
    <row r="52" spans="1:9" s="1" customFormat="1" ht="31.5">
      <c r="A52" s="9"/>
      <c r="B52" s="3" t="s">
        <v>58</v>
      </c>
      <c r="C52" s="3">
        <f t="shared" si="10"/>
        <v>65</v>
      </c>
      <c r="D52" s="3">
        <v>60</v>
      </c>
      <c r="E52" s="3">
        <f t="shared" si="11"/>
        <v>18000</v>
      </c>
      <c r="F52" s="3"/>
      <c r="G52" s="3"/>
      <c r="H52" s="3">
        <v>5</v>
      </c>
      <c r="I52" s="3">
        <f aca="true" t="shared" si="13" ref="I52:I57">H52*2000</f>
        <v>10000</v>
      </c>
    </row>
    <row r="53" spans="1:9" s="1" customFormat="1" ht="31.5">
      <c r="A53" s="9"/>
      <c r="B53" s="3" t="s">
        <v>59</v>
      </c>
      <c r="C53" s="3">
        <f t="shared" si="10"/>
        <v>110</v>
      </c>
      <c r="D53" s="3">
        <v>110</v>
      </c>
      <c r="E53" s="3">
        <f t="shared" si="11"/>
        <v>33000</v>
      </c>
      <c r="F53" s="3"/>
      <c r="G53" s="3"/>
      <c r="H53" s="3"/>
      <c r="I53" s="3"/>
    </row>
    <row r="54" spans="1:9" s="1" customFormat="1" ht="31.5">
      <c r="A54" s="9"/>
      <c r="B54" s="3" t="s">
        <v>60</v>
      </c>
      <c r="C54" s="3">
        <f t="shared" si="10"/>
        <v>50</v>
      </c>
      <c r="D54" s="3">
        <v>40</v>
      </c>
      <c r="E54" s="3">
        <f t="shared" si="11"/>
        <v>12000</v>
      </c>
      <c r="F54" s="3"/>
      <c r="G54" s="3"/>
      <c r="H54" s="3">
        <v>10</v>
      </c>
      <c r="I54" s="3">
        <f t="shared" si="13"/>
        <v>20000</v>
      </c>
    </row>
    <row r="55" spans="1:9" s="1" customFormat="1" ht="31.5">
      <c r="A55" s="9"/>
      <c r="B55" s="3" t="s">
        <v>61</v>
      </c>
      <c r="C55" s="3">
        <f t="shared" si="10"/>
        <v>35</v>
      </c>
      <c r="D55" s="3">
        <v>35</v>
      </c>
      <c r="E55" s="3">
        <f t="shared" si="11"/>
        <v>10500</v>
      </c>
      <c r="F55" s="3"/>
      <c r="G55" s="3"/>
      <c r="H55" s="3"/>
      <c r="I55" s="3"/>
    </row>
    <row r="56" spans="1:9" s="1" customFormat="1" ht="31.5">
      <c r="A56" s="9"/>
      <c r="B56" s="3" t="s">
        <v>62</v>
      </c>
      <c r="C56" s="3">
        <f t="shared" si="10"/>
        <v>30</v>
      </c>
      <c r="D56" s="3">
        <v>30</v>
      </c>
      <c r="E56" s="3">
        <f t="shared" si="11"/>
        <v>9000</v>
      </c>
      <c r="F56" s="3"/>
      <c r="G56" s="3"/>
      <c r="H56" s="3"/>
      <c r="I56" s="3"/>
    </row>
    <row r="57" spans="1:9" s="1" customFormat="1" ht="31.5">
      <c r="A57" s="9"/>
      <c r="B57" s="3" t="s">
        <v>63</v>
      </c>
      <c r="C57" s="3">
        <f t="shared" si="10"/>
        <v>162</v>
      </c>
      <c r="D57" s="3">
        <v>150</v>
      </c>
      <c r="E57" s="3">
        <f t="shared" si="11"/>
        <v>45000</v>
      </c>
      <c r="F57" s="3"/>
      <c r="G57" s="3"/>
      <c r="H57" s="3">
        <v>12</v>
      </c>
      <c r="I57" s="3">
        <f t="shared" si="13"/>
        <v>24000</v>
      </c>
    </row>
    <row r="58" spans="1:9" s="1" customFormat="1" ht="27" customHeight="1">
      <c r="A58" s="8" t="s">
        <v>64</v>
      </c>
      <c r="B58" s="14" t="s">
        <v>12</v>
      </c>
      <c r="C58" s="7">
        <f aca="true" t="shared" si="14" ref="C58:I58">SUM(C59)</f>
        <v>103</v>
      </c>
      <c r="D58" s="7">
        <f t="shared" si="14"/>
        <v>100</v>
      </c>
      <c r="E58" s="7">
        <f t="shared" si="14"/>
        <v>30000</v>
      </c>
      <c r="F58" s="7">
        <f t="shared" si="14"/>
        <v>0</v>
      </c>
      <c r="G58" s="7">
        <f t="shared" si="14"/>
        <v>0</v>
      </c>
      <c r="H58" s="7">
        <f t="shared" si="14"/>
        <v>3</v>
      </c>
      <c r="I58" s="7">
        <f t="shared" si="14"/>
        <v>6000</v>
      </c>
    </row>
    <row r="59" spans="1:9" s="1" customFormat="1" ht="31.5">
      <c r="A59" s="9"/>
      <c r="B59" s="15" t="s">
        <v>65</v>
      </c>
      <c r="C59" s="15">
        <f aca="true" t="shared" si="15" ref="C59:C63">SUM(D59,F59,H59)</f>
        <v>103</v>
      </c>
      <c r="D59" s="3">
        <v>100</v>
      </c>
      <c r="E59" s="3">
        <f aca="true" t="shared" si="16" ref="E59:E63">D59*300</f>
        <v>30000</v>
      </c>
      <c r="F59" s="3"/>
      <c r="G59" s="3"/>
      <c r="H59" s="3">
        <v>3</v>
      </c>
      <c r="I59" s="3">
        <f>H59*2000</f>
        <v>6000</v>
      </c>
    </row>
    <row r="60" spans="1:9" s="1" customFormat="1" ht="24" customHeight="1">
      <c r="A60" s="8" t="s">
        <v>66</v>
      </c>
      <c r="B60" s="14" t="s">
        <v>12</v>
      </c>
      <c r="C60" s="7">
        <f aca="true" t="shared" si="17" ref="C60:I60">SUM(C61:C63)</f>
        <v>351</v>
      </c>
      <c r="D60" s="7">
        <f t="shared" si="17"/>
        <v>350</v>
      </c>
      <c r="E60" s="7">
        <f t="shared" si="17"/>
        <v>105000</v>
      </c>
      <c r="F60" s="7">
        <f t="shared" si="17"/>
        <v>1</v>
      </c>
      <c r="G60" s="7">
        <f t="shared" si="17"/>
        <v>1340</v>
      </c>
      <c r="H60" s="7">
        <f t="shared" si="17"/>
        <v>0</v>
      </c>
      <c r="I60" s="7">
        <f t="shared" si="17"/>
        <v>0</v>
      </c>
    </row>
    <row r="61" spans="1:9" s="1" customFormat="1" ht="31.5">
      <c r="A61" s="9"/>
      <c r="B61" s="15" t="s">
        <v>67</v>
      </c>
      <c r="C61" s="15">
        <f t="shared" si="15"/>
        <v>150</v>
      </c>
      <c r="D61" s="15">
        <v>150</v>
      </c>
      <c r="E61" s="3">
        <f t="shared" si="16"/>
        <v>45000</v>
      </c>
      <c r="F61" s="15"/>
      <c r="G61" s="3"/>
      <c r="H61" s="15"/>
      <c r="I61" s="3"/>
    </row>
    <row r="62" spans="1:9" s="1" customFormat="1" ht="31.5">
      <c r="A62" s="9"/>
      <c r="B62" s="15" t="s">
        <v>68</v>
      </c>
      <c r="C62" s="15">
        <f t="shared" si="15"/>
        <v>100</v>
      </c>
      <c r="D62" s="15">
        <v>100</v>
      </c>
      <c r="E62" s="3">
        <f t="shared" si="16"/>
        <v>30000</v>
      </c>
      <c r="F62" s="15"/>
      <c r="G62" s="3"/>
      <c r="H62" s="15"/>
      <c r="I62" s="3"/>
    </row>
    <row r="63" spans="1:9" s="1" customFormat="1" ht="31.5">
      <c r="A63" s="13"/>
      <c r="B63" s="15" t="s">
        <v>69</v>
      </c>
      <c r="C63" s="15">
        <f t="shared" si="15"/>
        <v>101</v>
      </c>
      <c r="D63" s="15">
        <v>100</v>
      </c>
      <c r="E63" s="3">
        <f t="shared" si="16"/>
        <v>30000</v>
      </c>
      <c r="F63" s="15">
        <v>1</v>
      </c>
      <c r="G63" s="3">
        <f>F63*1340</f>
        <v>1340</v>
      </c>
      <c r="H63" s="15"/>
      <c r="I63" s="3"/>
    </row>
  </sheetData>
  <sheetProtection/>
  <mergeCells count="13">
    <mergeCell ref="A2:I2"/>
    <mergeCell ref="D3:E3"/>
    <mergeCell ref="F3:G3"/>
    <mergeCell ref="H3:I3"/>
    <mergeCell ref="A5:B5"/>
    <mergeCell ref="A3:A4"/>
    <mergeCell ref="A6:A14"/>
    <mergeCell ref="A15:A35"/>
    <mergeCell ref="A36:A57"/>
    <mergeCell ref="A58:A59"/>
    <mergeCell ref="A60:A63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2021-12-03T17:25:17Z</dcterms:created>
  <dcterms:modified xsi:type="dcterms:W3CDTF">2021-12-03T09:28:42Z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