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5"/>
  </bookViews>
  <sheets>
    <sheet name="tfftftf" sheetId="1" state="hidden" r:id="rId1"/>
    <sheet name="罗店" sheetId="2" r:id="rId2"/>
    <sheet name="罗泾" sheetId="3" r:id="rId3"/>
    <sheet name="月浦" sheetId="4" r:id="rId4"/>
    <sheet name="顾村" sheetId="5" r:id="rId5"/>
    <sheet name="汇总" sheetId="6" r:id="rId6"/>
  </sheets>
  <definedNames/>
  <calcPr fullCalcOnLoad="1"/>
</workbook>
</file>

<file path=xl/sharedStrings.xml><?xml version="1.0" encoding="utf-8"?>
<sst xmlns="http://schemas.openxmlformats.org/spreadsheetml/2006/main" count="477" uniqueCount="135">
  <si>
    <t>2021年宝山区农业机械购置补贴计划及资金分配表</t>
  </si>
  <si>
    <t>单位名称：宝山区罗店镇</t>
  </si>
  <si>
    <t>单位：万元</t>
  </si>
  <si>
    <t>序号</t>
  </si>
  <si>
    <t>购机单位名称</t>
  </si>
  <si>
    <t>总台数</t>
  </si>
  <si>
    <t>机具名称</t>
  </si>
  <si>
    <t>台数</t>
  </si>
  <si>
    <t>地址</t>
  </si>
  <si>
    <t>电话</t>
  </si>
  <si>
    <t>总金额</t>
  </si>
  <si>
    <t>中央补贴</t>
  </si>
  <si>
    <t>市补贴</t>
  </si>
  <si>
    <t>区补贴</t>
  </si>
  <si>
    <t>自筹</t>
  </si>
  <si>
    <t>上海宝山金篮子新洁蔬果专业合作社</t>
  </si>
  <si>
    <t>旋耕机1GQN-170S</t>
  </si>
  <si>
    <t>上海市宝山区罗店镇束里桥村罗束路8号</t>
  </si>
  <si>
    <t>潜水泵QY160-4-3</t>
  </si>
  <si>
    <t>小计</t>
  </si>
  <si>
    <t>上海惠田农机服务社</t>
  </si>
  <si>
    <t>育秧机SR-K800CN</t>
  </si>
  <si>
    <t>宝山区石太路2705号</t>
  </si>
  <si>
    <t>上海三树蔬果专业合作社</t>
  </si>
  <si>
    <t>宝山区毛家路395号-1</t>
  </si>
  <si>
    <t>挂车7CBX-2900</t>
  </si>
  <si>
    <t>上海广万蔬果食用菌专业合作社</t>
  </si>
  <si>
    <t>久保田M704-K</t>
  </si>
  <si>
    <t>上海市宝山区石太路2018号</t>
  </si>
  <si>
    <t>上海祁南粮食专业合作社</t>
  </si>
  <si>
    <t>宝山区罗溪路371弄12号</t>
  </si>
  <si>
    <t>上海联杨蔬菜专业合作社</t>
  </si>
  <si>
    <t>宝山区联杨路4568号</t>
  </si>
  <si>
    <t>旋耕机1GQN-200S</t>
  </si>
  <si>
    <t>上海远景粮食专业合作社</t>
  </si>
  <si>
    <t>开沟机1GK-230</t>
  </si>
  <si>
    <t>上海市宝山区罗店镇远景村村民委员会（罗店镇陶浜路北袁家宅前）</t>
  </si>
  <si>
    <t>上海建信果蔬专业合作社</t>
  </si>
  <si>
    <t>黄海金马拖拉机404D</t>
  </si>
  <si>
    <t>宝山区潘泾路1201号101室</t>
  </si>
  <si>
    <t>旋耕机1GQN-140</t>
  </si>
  <si>
    <t>上海翼农果蔬专业合作社</t>
  </si>
  <si>
    <t>开沟机1KH-35</t>
  </si>
  <si>
    <t>上海市宝山区罗店镇张士村联杨路3606弄858号</t>
  </si>
  <si>
    <t>上海罗升粮食专业合作社</t>
  </si>
  <si>
    <t>上海罗光蔬果专业合作社</t>
  </si>
  <si>
    <t>双圆盘开沟机1KH-35D</t>
  </si>
  <si>
    <t>上海市宝山区罗东路508号</t>
  </si>
  <si>
    <t>上海蔡盛蔬果专业合作社</t>
  </si>
  <si>
    <t>上市宝山区月罗路1215号</t>
  </si>
  <si>
    <t>上海安硕蔬果专业合作社</t>
  </si>
  <si>
    <t>总计</t>
  </si>
  <si>
    <t>单位名称：宝山区罗泾镇</t>
  </si>
  <si>
    <t>上海新毅粮食专业合作社</t>
  </si>
  <si>
    <t>水田耙1BPQ-500</t>
  </si>
  <si>
    <t>上海市宝山区罗泾镇北蕴川路蕴杨路118号</t>
  </si>
  <si>
    <t>插秧机2ZGQ-80D</t>
  </si>
  <si>
    <t>侧深施肥2FC-8</t>
  </si>
  <si>
    <t>秸秆切碎还田机1JQ-165</t>
  </si>
  <si>
    <t>上海同新粮食专业合作社</t>
  </si>
  <si>
    <t>育秧流水线SR-K800CN</t>
  </si>
  <si>
    <t>宝山区北蕴川路2399弄221号</t>
  </si>
  <si>
    <t>种植处理设备2YD-500</t>
  </si>
  <si>
    <t>无人机T30</t>
  </si>
  <si>
    <t>上海罗金粮食专业合作社</t>
  </si>
  <si>
    <t>旋耕机1GKN-230SH</t>
  </si>
  <si>
    <t>宝山区罗泾镇金石路188号-1</t>
  </si>
  <si>
    <t>13311798263</t>
  </si>
  <si>
    <t>上海青山粮食专业合作社</t>
  </si>
  <si>
    <t>宝山区罗泾镇牌楼村二房宅58号</t>
  </si>
  <si>
    <t>13002108868</t>
  </si>
  <si>
    <t>上海宝丰园粮食专业合作社</t>
  </si>
  <si>
    <t>开沟机1KJ-35</t>
  </si>
  <si>
    <t>宝山区宝钱公路280弄68号</t>
  </si>
  <si>
    <t>水稻直播机2BDZ-12A</t>
  </si>
  <si>
    <t>侧深施肥2FH-2.4A</t>
  </si>
  <si>
    <t>植保无人机3WWDZ-20A</t>
  </si>
  <si>
    <t>久保田收割机PR0888GM</t>
  </si>
  <si>
    <t>农用挂车7CBX-4</t>
  </si>
  <si>
    <t>上海丰宝粮食专业合作社</t>
  </si>
  <si>
    <t>宝山区宝丰村许家宅18号-1</t>
  </si>
  <si>
    <t>上海超杨粮食专业合作社</t>
  </si>
  <si>
    <t>上海市宝山区新川沙路251号B2</t>
  </si>
  <si>
    <t>水田耙1BSNQ-280HK</t>
  </si>
  <si>
    <t>上海瑞隆蔬果专业合作社</t>
  </si>
  <si>
    <t>宝山区沪太路8885号6幢B2577室</t>
  </si>
  <si>
    <t>上海沪新粮食专业合作社</t>
  </si>
  <si>
    <t>宝山区罗泾镇塘湾村张沈宅47号</t>
  </si>
  <si>
    <t>上海新苗粮食蔬菜专业合作社</t>
  </si>
  <si>
    <t>宝山区沪太路9405号-1</t>
  </si>
  <si>
    <t>13774398207</t>
  </si>
  <si>
    <t>上海罗新蔬菜园艺场</t>
  </si>
  <si>
    <t>起垄机YTLM-110</t>
  </si>
  <si>
    <t>罗泾镇新陆村四房宅6号</t>
  </si>
  <si>
    <t>田园管理机3TGQ-5.5</t>
  </si>
  <si>
    <t>拖拉机M604L-E</t>
  </si>
  <si>
    <t>上海沪宝水产养殖专业合作社</t>
  </si>
  <si>
    <t>宝山区新川沙路25弄70号-1</t>
  </si>
  <si>
    <t>罗泾镇合建村合作农场</t>
  </si>
  <si>
    <t>宝山区罗泾镇合建村</t>
  </si>
  <si>
    <t>罗泾镇陈行村合作农场</t>
  </si>
  <si>
    <t>上海馨泾农业科技发展有限公司</t>
  </si>
  <si>
    <t>上海市宝山区沪太路8885号6幢B2504室</t>
  </si>
  <si>
    <t>上海宝畅粮食专业合作社</t>
  </si>
  <si>
    <t>上海宝楼粮食专业合作社</t>
  </si>
  <si>
    <t>单位名称：宝山区月浦镇</t>
  </si>
  <si>
    <t>上海聚源果蔬专业合作社</t>
  </si>
  <si>
    <t>轮式拖拉机东方红SG604G</t>
  </si>
  <si>
    <t>宝山区蕴川路5503号4593室</t>
  </si>
  <si>
    <t>13501898218</t>
  </si>
  <si>
    <t>上海钱福粮食专业合作社</t>
  </si>
  <si>
    <t>秸秆切碎还田机IJQ-165</t>
  </si>
  <si>
    <t>上海市宝山区蕴川路5503号4583室</t>
  </si>
  <si>
    <t>旋耕机中高箱1GKN-230SH</t>
  </si>
  <si>
    <t>上海家家乐粮食农民专业合作社</t>
  </si>
  <si>
    <t>宝山区蕴川路5503号4266室</t>
  </si>
  <si>
    <t>洋马插秧机2ZGQ-80D</t>
  </si>
  <si>
    <t>上海盛新粮食专业合作社</t>
  </si>
  <si>
    <t>驱动耙1BSQ-23A</t>
  </si>
  <si>
    <t>上海泾升蔬果专业合作社</t>
  </si>
  <si>
    <t>宝山区月新北路381号</t>
  </si>
  <si>
    <t>总 计</t>
  </si>
  <si>
    <t>单位名称：顾村</t>
  </si>
  <si>
    <t>上海市硕育粮食专业合作社</t>
  </si>
  <si>
    <t>热风炉5HS-120BC-A</t>
  </si>
  <si>
    <t>2021年宝山区农业机械购置补贴资金明细表</t>
  </si>
  <si>
    <t>上海市宝山区罗店镇远景村村民委员会</t>
  </si>
  <si>
    <t>上海市宝山区罗太路331号</t>
  </si>
  <si>
    <t>上海市宝山区罗店镇毛家路368号</t>
  </si>
  <si>
    <t>罗泾镇陈行村</t>
  </si>
  <si>
    <t>宝山区罗泾镇海红村袁家宅8号</t>
  </si>
  <si>
    <t>上海市宝山区罗北路1588号</t>
  </si>
  <si>
    <t>宝山区石太路665号</t>
  </si>
  <si>
    <t>宝山区宝安公路1133号</t>
  </si>
  <si>
    <t>汇总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</si>
</sst>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sz val="10"/>
      <name val="楷体_GB2312"/>
      <family val="3"/>
    </font>
    <font>
      <b/>
      <sz val="10"/>
      <name val="楷体_GB2312"/>
      <family val="3"/>
    </font>
    <font>
      <sz val="12"/>
      <name val="楷体_GB2312"/>
      <family val="3"/>
    </font>
    <font>
      <b/>
      <sz val="10"/>
      <name val="宋体"/>
      <family val="0"/>
    </font>
    <font>
      <sz val="9"/>
      <name val="楷体_GB2312"/>
      <family val="3"/>
    </font>
    <font>
      <sz val="10"/>
      <name val="宋体"/>
      <family val="0"/>
    </font>
    <font>
      <sz val="10"/>
      <name val="楷体"/>
      <family val="3"/>
    </font>
    <font>
      <b/>
      <sz val="12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uble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 style="double"/>
      <bottom style="medium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double"/>
      <bottom style="double"/>
    </border>
    <border>
      <left style="thin"/>
      <right style="thick"/>
      <top style="double"/>
      <bottom style="thin"/>
    </border>
    <border>
      <left style="thin"/>
      <right style="thick"/>
      <top/>
      <bottom style="double"/>
    </border>
    <border>
      <left style="thin"/>
      <right style="thick"/>
      <top style="double"/>
      <bottom style="thick"/>
    </border>
    <border>
      <left style="medium"/>
      <right style="thin"/>
      <top style="thin"/>
      <bottom/>
    </border>
    <border>
      <left/>
      <right style="thin"/>
      <top style="thick"/>
      <bottom style="thin"/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 style="thin"/>
      <top style="double"/>
      <bottom style="double"/>
    </border>
    <border>
      <left/>
      <right style="thin"/>
      <top>
        <color indexed="63"/>
      </top>
      <bottom>
        <color indexed="63"/>
      </bottom>
    </border>
    <border>
      <left style="thick"/>
      <right style="thin"/>
      <top style="thin"/>
      <bottom/>
    </border>
    <border>
      <left style="thick"/>
      <right style="thin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double"/>
      <bottom/>
    </border>
    <border>
      <left style="thin"/>
      <right style="thick"/>
      <top>
        <color indexed="63"/>
      </top>
      <bottom style="thick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26" fillId="5" borderId="1" applyNumberFormat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44" fontId="0" fillId="0" borderId="0" applyFont="0" applyFill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7" fillId="13" borderId="1" applyNumberFormat="0" applyAlignment="0" applyProtection="0"/>
    <xf numFmtId="0" fontId="14" fillId="14" borderId="0" applyNumberFormat="0" applyBorder="0" applyAlignment="0" applyProtection="0"/>
    <xf numFmtId="0" fontId="25" fillId="15" borderId="0" applyNumberFormat="0" applyBorder="0" applyAlignment="0" applyProtection="0"/>
    <xf numFmtId="0" fontId="13" fillId="16" borderId="0" applyNumberFormat="0" applyBorder="0" applyAlignment="0" applyProtection="0"/>
    <xf numFmtId="0" fontId="20" fillId="7" borderId="0" applyNumberFormat="0" applyBorder="0" applyAlignment="0" applyProtection="0"/>
    <xf numFmtId="0" fontId="13" fillId="17" borderId="0" applyNumberFormat="0" applyBorder="0" applyAlignment="0" applyProtection="0"/>
    <xf numFmtId="0" fontId="19" fillId="0" borderId="2" applyNumberFormat="0" applyFill="0" applyAlignment="0" applyProtection="0"/>
    <xf numFmtId="0" fontId="28" fillId="18" borderId="0" applyNumberFormat="0" applyBorder="0" applyAlignment="0" applyProtection="0"/>
    <xf numFmtId="0" fontId="24" fillId="19" borderId="3" applyNumberFormat="0" applyAlignment="0" applyProtection="0"/>
    <xf numFmtId="0" fontId="23" fillId="13" borderId="4" applyNumberFormat="0" applyAlignment="0" applyProtection="0"/>
    <xf numFmtId="0" fontId="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0" fillId="20" borderId="6" applyNumberFormat="0" applyFont="0" applyAlignment="0" applyProtection="0"/>
    <xf numFmtId="0" fontId="13" fillId="5" borderId="0" applyNumberFormat="0" applyBorder="0" applyAlignment="0" applyProtection="0"/>
    <xf numFmtId="0" fontId="14" fillId="10" borderId="0" applyNumberFormat="0" applyBorder="0" applyAlignment="0" applyProtection="0"/>
    <xf numFmtId="0" fontId="13" fillId="21" borderId="0" applyNumberFormat="0" applyBorder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3" fillId="22" borderId="0" applyNumberFormat="0" applyBorder="0" applyAlignment="0" applyProtection="0"/>
    <xf numFmtId="0" fontId="16" fillId="0" borderId="8" applyNumberFormat="0" applyFill="0" applyAlignment="0" applyProtection="0"/>
    <xf numFmtId="0" fontId="14" fillId="23" borderId="0" applyNumberFormat="0" applyBorder="0" applyAlignment="0" applyProtection="0"/>
    <xf numFmtId="0" fontId="13" fillId="22" borderId="0" applyNumberFormat="0" applyBorder="0" applyAlignment="0" applyProtection="0"/>
    <xf numFmtId="0" fontId="30" fillId="0" borderId="9" applyNumberFormat="0" applyFill="0" applyAlignment="0" applyProtection="0"/>
  </cellStyleXfs>
  <cellXfs count="39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43" fontId="5" fillId="0" borderId="10" xfId="47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left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left" vertical="center"/>
    </xf>
    <xf numFmtId="0" fontId="0" fillId="0" borderId="53" xfId="0" applyNumberForma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vertical="center"/>
    </xf>
    <xf numFmtId="0" fontId="6" fillId="0" borderId="55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 wrapText="1"/>
    </xf>
    <xf numFmtId="43" fontId="5" fillId="0" borderId="57" xfId="47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8" xfId="0" applyNumberFormat="1" applyFill="1" applyBorder="1" applyAlignment="1">
      <alignment vertical="center"/>
    </xf>
    <xf numFmtId="0" fontId="5" fillId="0" borderId="29" xfId="0" applyNumberFormat="1" applyFont="1" applyFill="1" applyBorder="1" applyAlignment="1">
      <alignment horizontal="left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vertical="center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57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176" fontId="5" fillId="0" borderId="2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5" fillId="0" borderId="29" xfId="0" applyNumberFormat="1" applyFont="1" applyFill="1" applyBorder="1" applyAlignment="1">
      <alignment horizontal="left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6" fillId="0" borderId="64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1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 wrapText="1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>
      <alignment horizontal="center" vertical="center" wrapText="1"/>
    </xf>
    <xf numFmtId="176" fontId="11" fillId="0" borderId="17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49" fontId="3" fillId="0" borderId="37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24" borderId="3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24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24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24" borderId="14" xfId="0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48" xfId="0" applyFont="1" applyBorder="1" applyAlignment="1">
      <alignment vertic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left" vertical="center"/>
    </xf>
    <xf numFmtId="0" fontId="3" fillId="0" borderId="8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5" fillId="24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9" fillId="0" borderId="2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5" fillId="24" borderId="32" xfId="0" applyFont="1" applyFill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76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</cellXfs>
  <cellStyles count="51">
    <cellStyle name="Normal" xfId="0"/>
    <cellStyle name="RowLevel_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ColLevel_1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92"/>
        <xdr:cNvSpPr>
          <a:spLocks/>
        </xdr:cNvSpPr>
      </xdr:nvSpPr>
      <xdr:spPr>
        <a:xfrm>
          <a:off x="187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0</xdr:rowOff>
    </xdr:from>
    <xdr:to>
      <xdr:col>1</xdr:col>
      <xdr:colOff>1000125</xdr:colOff>
      <xdr:row>0</xdr:row>
      <xdr:rowOff>0</xdr:rowOff>
    </xdr:to>
    <xdr:sp>
      <xdr:nvSpPr>
        <xdr:cNvPr id="1" name="Line 24"/>
        <xdr:cNvSpPr>
          <a:spLocks/>
        </xdr:cNvSpPr>
      </xdr:nvSpPr>
      <xdr:spPr>
        <a:xfrm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180" verticalDpi="180" orientation="portrait" paperSize="2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A1" sqref="A1:L41"/>
    </sheetView>
  </sheetViews>
  <sheetFormatPr defaultColWidth="9.00390625" defaultRowHeight="21.75" customHeight="1"/>
  <cols>
    <col min="1" max="1" width="3.875" style="19" customWidth="1"/>
    <col min="2" max="2" width="20.75390625" style="5" customWidth="1"/>
    <col min="3" max="3" width="4.625" style="5" customWidth="1"/>
    <col min="4" max="4" width="19.875" style="19" customWidth="1"/>
    <col min="5" max="5" width="4.625" style="5" customWidth="1"/>
    <col min="6" max="6" width="28.125" style="19" customWidth="1"/>
    <col min="7" max="7" width="8.50390625" style="5" customWidth="1"/>
    <col min="8" max="8" width="9.00390625" style="5" customWidth="1"/>
    <col min="9" max="9" width="8.00390625" style="5" customWidth="1"/>
    <col min="10" max="10" width="8.125" style="5" customWidth="1"/>
    <col min="11" max="11" width="9.00390625" style="5" customWidth="1"/>
    <col min="12" max="12" width="10.375" style="5" customWidth="1"/>
    <col min="13" max="253" width="9.00390625" style="19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customHeight="1">
      <c r="A2" s="3" t="s">
        <v>1</v>
      </c>
      <c r="B2" s="4"/>
      <c r="C2" s="4"/>
      <c r="D2" s="4"/>
      <c r="K2" s="36" t="s">
        <v>2</v>
      </c>
      <c r="L2" s="36"/>
    </row>
    <row r="3" spans="1:12" s="311" customFormat="1" ht="16.5" customHeight="1">
      <c r="A3" s="312" t="s">
        <v>3</v>
      </c>
      <c r="B3" s="313" t="s">
        <v>4</v>
      </c>
      <c r="C3" s="314" t="s">
        <v>5</v>
      </c>
      <c r="D3" s="315" t="s">
        <v>6</v>
      </c>
      <c r="E3" s="315" t="s">
        <v>7</v>
      </c>
      <c r="F3" s="357" t="s">
        <v>8</v>
      </c>
      <c r="G3" s="315" t="s">
        <v>9</v>
      </c>
      <c r="H3" s="315" t="s">
        <v>10</v>
      </c>
      <c r="I3" s="315" t="s">
        <v>11</v>
      </c>
      <c r="J3" s="315" t="s">
        <v>12</v>
      </c>
      <c r="K3" s="315" t="s">
        <v>13</v>
      </c>
      <c r="L3" s="383" t="s">
        <v>14</v>
      </c>
    </row>
    <row r="4" spans="1:12" ht="6" customHeight="1">
      <c r="A4" s="316"/>
      <c r="B4" s="317"/>
      <c r="C4" s="318"/>
      <c r="D4" s="318"/>
      <c r="E4" s="318"/>
      <c r="F4" s="358"/>
      <c r="G4" s="359"/>
      <c r="H4" s="359"/>
      <c r="I4" s="359"/>
      <c r="J4" s="359"/>
      <c r="K4" s="359"/>
      <c r="L4" s="384"/>
    </row>
    <row r="5" spans="1:12" s="127" customFormat="1" ht="21" customHeight="1">
      <c r="A5" s="319">
        <v>1</v>
      </c>
      <c r="B5" s="320" t="s">
        <v>15</v>
      </c>
      <c r="C5" s="75">
        <v>1</v>
      </c>
      <c r="D5" s="58" t="s">
        <v>16</v>
      </c>
      <c r="E5" s="75">
        <v>1</v>
      </c>
      <c r="F5" s="105" t="s">
        <v>17</v>
      </c>
      <c r="G5" s="84">
        <v>36130638</v>
      </c>
      <c r="H5" s="75">
        <f>SUM(I5:L5)</f>
        <v>0.6</v>
      </c>
      <c r="I5" s="75">
        <v>0.093</v>
      </c>
      <c r="J5" s="75">
        <v>0.077</v>
      </c>
      <c r="K5" s="75">
        <v>0.18</v>
      </c>
      <c r="L5" s="235">
        <v>0.25</v>
      </c>
    </row>
    <row r="6" spans="1:12" s="127" customFormat="1" ht="21" customHeight="1">
      <c r="A6" s="319"/>
      <c r="B6" s="320"/>
      <c r="C6" s="75">
        <v>3</v>
      </c>
      <c r="D6" s="58" t="s">
        <v>18</v>
      </c>
      <c r="E6" s="75">
        <v>3</v>
      </c>
      <c r="F6" s="105"/>
      <c r="G6" s="84"/>
      <c r="H6" s="75">
        <f>SUM(I6:L6)</f>
        <v>0.3</v>
      </c>
      <c r="I6" s="75">
        <v>0.06</v>
      </c>
      <c r="J6" s="75">
        <v>0.06</v>
      </c>
      <c r="K6" s="75">
        <v>0.09</v>
      </c>
      <c r="L6" s="235">
        <v>0.09</v>
      </c>
    </row>
    <row r="7" spans="1:12" s="127" customFormat="1" ht="20.25" customHeight="1">
      <c r="A7" s="321"/>
      <c r="B7" s="322" t="s">
        <v>19</v>
      </c>
      <c r="C7" s="111"/>
      <c r="D7" s="80"/>
      <c r="E7" s="360">
        <f>SUM(E5:E6)</f>
        <v>4</v>
      </c>
      <c r="F7" s="103"/>
      <c r="G7" s="111"/>
      <c r="H7" s="360">
        <f>SUM(H5:H6)</f>
        <v>0.8999999999999999</v>
      </c>
      <c r="I7" s="360">
        <f>SUM(I5:I6)</f>
        <v>0.153</v>
      </c>
      <c r="J7" s="360">
        <f>SUM(J5:J6)</f>
        <v>0.137</v>
      </c>
      <c r="K7" s="360">
        <f>SUM(K5:K6)</f>
        <v>0.27</v>
      </c>
      <c r="L7" s="385">
        <f>SUM(L5:L6)</f>
        <v>0.33999999999999997</v>
      </c>
    </row>
    <row r="8" spans="1:12" s="127" customFormat="1" ht="20.25" customHeight="1">
      <c r="A8" s="323">
        <v>2</v>
      </c>
      <c r="B8" s="324" t="s">
        <v>20</v>
      </c>
      <c r="C8" s="90">
        <v>1</v>
      </c>
      <c r="D8" s="81" t="s">
        <v>21</v>
      </c>
      <c r="E8" s="90">
        <v>1</v>
      </c>
      <c r="F8" s="361" t="s">
        <v>22</v>
      </c>
      <c r="G8" s="80">
        <v>66863613</v>
      </c>
      <c r="H8" s="90">
        <f>SUM(I8:L8)</f>
        <v>1.8000000000000003</v>
      </c>
      <c r="I8" s="90">
        <v>0.34</v>
      </c>
      <c r="J8" s="90">
        <v>0.26</v>
      </c>
      <c r="K8" s="90">
        <v>0.54</v>
      </c>
      <c r="L8" s="244">
        <v>0.66</v>
      </c>
    </row>
    <row r="9" spans="1:12" ht="17.25" customHeight="1">
      <c r="A9" s="325"/>
      <c r="B9" s="322" t="s">
        <v>19</v>
      </c>
      <c r="C9" s="112"/>
      <c r="D9" s="326"/>
      <c r="E9" s="362">
        <f>SUM(E8:E8)</f>
        <v>1</v>
      </c>
      <c r="F9" s="109"/>
      <c r="G9" s="326"/>
      <c r="H9" s="91">
        <f>SUM(H8:H8)</f>
        <v>1.8000000000000003</v>
      </c>
      <c r="I9" s="91">
        <f>SUM(I8:I8)</f>
        <v>0.34</v>
      </c>
      <c r="J9" s="91">
        <f>SUM(J8:J8)</f>
        <v>0.26</v>
      </c>
      <c r="K9" s="91">
        <f>SUM(K8:K8)</f>
        <v>0.54</v>
      </c>
      <c r="L9" s="386">
        <f>SUM(L8:L8)</f>
        <v>0.66</v>
      </c>
    </row>
    <row r="10" spans="1:12" ht="17.25" customHeight="1">
      <c r="A10" s="323">
        <v>3</v>
      </c>
      <c r="B10" s="324" t="s">
        <v>23</v>
      </c>
      <c r="C10" s="58">
        <v>4</v>
      </c>
      <c r="D10" s="58" t="s">
        <v>18</v>
      </c>
      <c r="E10" s="363">
        <v>4</v>
      </c>
      <c r="F10" s="84" t="s">
        <v>24</v>
      </c>
      <c r="G10" s="225">
        <v>56860574</v>
      </c>
      <c r="H10" s="75">
        <f>SUM(I10:L10)</f>
        <v>0.4</v>
      </c>
      <c r="I10" s="121">
        <v>0.08</v>
      </c>
      <c r="J10" s="121">
        <v>0.08</v>
      </c>
      <c r="K10" s="121">
        <v>0.12</v>
      </c>
      <c r="L10" s="387">
        <v>0.12</v>
      </c>
    </row>
    <row r="11" spans="1:12" ht="18.75" customHeight="1">
      <c r="A11" s="319"/>
      <c r="B11" s="320"/>
      <c r="C11" s="75">
        <v>1</v>
      </c>
      <c r="D11" s="58" t="s">
        <v>25</v>
      </c>
      <c r="E11" s="75">
        <v>1</v>
      </c>
      <c r="F11" s="364"/>
      <c r="G11" s="365"/>
      <c r="H11" s="75">
        <f>SUM(I11:L11)</f>
        <v>2.88</v>
      </c>
      <c r="I11" s="75">
        <v>0</v>
      </c>
      <c r="J11" s="75">
        <v>1.2</v>
      </c>
      <c r="K11" s="75">
        <v>0.864</v>
      </c>
      <c r="L11" s="235">
        <v>0.816</v>
      </c>
    </row>
    <row r="12" spans="1:12" ht="17.25" customHeight="1">
      <c r="A12" s="325"/>
      <c r="B12" s="322" t="s">
        <v>19</v>
      </c>
      <c r="C12" s="108"/>
      <c r="D12" s="327"/>
      <c r="E12" s="91">
        <f>SUM(E10:E11)</f>
        <v>5</v>
      </c>
      <c r="F12" s="327"/>
      <c r="G12" s="108"/>
      <c r="H12" s="91">
        <f>SUM(H10:H11)</f>
        <v>3.28</v>
      </c>
      <c r="I12" s="91">
        <f>SUM(I10:I11)</f>
        <v>0.08</v>
      </c>
      <c r="J12" s="91">
        <f>SUM(J10:J11)</f>
        <v>1.28</v>
      </c>
      <c r="K12" s="91">
        <f>SUM(K10:K11)</f>
        <v>0.984</v>
      </c>
      <c r="L12" s="386">
        <f>SUM(L10:L11)</f>
        <v>0.9359999999999999</v>
      </c>
    </row>
    <row r="13" spans="1:12" s="127" customFormat="1" ht="23.25" customHeight="1">
      <c r="A13" s="328">
        <v>4</v>
      </c>
      <c r="B13" s="329" t="s">
        <v>26</v>
      </c>
      <c r="C13" s="112">
        <v>1</v>
      </c>
      <c r="D13" s="112" t="s">
        <v>27</v>
      </c>
      <c r="E13" s="108">
        <v>1</v>
      </c>
      <c r="F13" s="101" t="s">
        <v>28</v>
      </c>
      <c r="G13" s="101"/>
      <c r="H13" s="108">
        <f>SUM(I13:L13)</f>
        <v>11.3</v>
      </c>
      <c r="I13" s="108">
        <v>2.3</v>
      </c>
      <c r="J13" s="108">
        <v>1.46</v>
      </c>
      <c r="K13" s="108">
        <v>3.39</v>
      </c>
      <c r="L13" s="388">
        <v>4.15</v>
      </c>
    </row>
    <row r="14" spans="1:12" s="127" customFormat="1" ht="18.75" customHeight="1">
      <c r="A14" s="321"/>
      <c r="B14" s="322" t="s">
        <v>19</v>
      </c>
      <c r="C14" s="112"/>
      <c r="D14" s="112"/>
      <c r="E14" s="91">
        <f>SUM(E13:E13)</f>
        <v>1</v>
      </c>
      <c r="F14" s="101"/>
      <c r="G14" s="288"/>
      <c r="H14" s="91">
        <f>SUM(H13:H13)</f>
        <v>11.3</v>
      </c>
      <c r="I14" s="91">
        <f>SUM(I13:I13)</f>
        <v>2.3</v>
      </c>
      <c r="J14" s="91">
        <f>SUM(J13:J13)</f>
        <v>1.46</v>
      </c>
      <c r="K14" s="91">
        <f>SUM(K13:K13)</f>
        <v>3.39</v>
      </c>
      <c r="L14" s="386">
        <f>SUM(L13:L13)</f>
        <v>4.15</v>
      </c>
    </row>
    <row r="15" spans="1:12" s="127" customFormat="1" ht="19.5" customHeight="1">
      <c r="A15" s="323">
        <v>5</v>
      </c>
      <c r="B15" s="320" t="s">
        <v>29</v>
      </c>
      <c r="C15" s="75">
        <v>1</v>
      </c>
      <c r="D15" s="81" t="s">
        <v>21</v>
      </c>
      <c r="E15" s="75">
        <v>1</v>
      </c>
      <c r="F15" s="103" t="s">
        <v>30</v>
      </c>
      <c r="G15" s="80">
        <v>33853563</v>
      </c>
      <c r="H15" s="75">
        <f>SUM(I15:L15)</f>
        <v>1.8000000000000003</v>
      </c>
      <c r="I15" s="90">
        <v>0.34</v>
      </c>
      <c r="J15" s="90">
        <v>0.26</v>
      </c>
      <c r="K15" s="90">
        <v>0.54</v>
      </c>
      <c r="L15" s="244">
        <v>0.66</v>
      </c>
    </row>
    <row r="16" spans="1:12" s="127" customFormat="1" ht="18" customHeight="1">
      <c r="A16" s="321"/>
      <c r="B16" s="322" t="s">
        <v>19</v>
      </c>
      <c r="C16" s="112"/>
      <c r="D16" s="112"/>
      <c r="E16" s="91">
        <f>SUM(E15:E15)</f>
        <v>1</v>
      </c>
      <c r="F16" s="101"/>
      <c r="G16" s="108"/>
      <c r="H16" s="91">
        <f>SUM(H15:H15)</f>
        <v>1.8000000000000003</v>
      </c>
      <c r="I16" s="91">
        <f>SUM(I15:I15)</f>
        <v>0.34</v>
      </c>
      <c r="J16" s="91">
        <f>SUM(J15:J15)</f>
        <v>0.26</v>
      </c>
      <c r="K16" s="91">
        <f>SUM(K15:K15)</f>
        <v>0.54</v>
      </c>
      <c r="L16" s="386">
        <f>SUM(L15:L15)</f>
        <v>0.66</v>
      </c>
    </row>
    <row r="17" spans="1:12" s="127" customFormat="1" ht="18.75" customHeight="1">
      <c r="A17" s="319">
        <v>6</v>
      </c>
      <c r="B17" s="58" t="s">
        <v>31</v>
      </c>
      <c r="C17" s="58">
        <v>1</v>
      </c>
      <c r="D17" s="81" t="s">
        <v>27</v>
      </c>
      <c r="E17" s="75">
        <v>1</v>
      </c>
      <c r="F17" s="105" t="s">
        <v>32</v>
      </c>
      <c r="G17" s="84">
        <v>56010308</v>
      </c>
      <c r="H17" s="75">
        <f>SUM(I17:L17)</f>
        <v>11.3</v>
      </c>
      <c r="I17" s="90">
        <v>2.3</v>
      </c>
      <c r="J17" s="90">
        <v>1.46</v>
      </c>
      <c r="K17" s="90">
        <v>3.39</v>
      </c>
      <c r="L17" s="244">
        <v>4.15</v>
      </c>
    </row>
    <row r="18" spans="1:12" s="127" customFormat="1" ht="18.75" customHeight="1">
      <c r="A18" s="330"/>
      <c r="B18" s="331"/>
      <c r="C18" s="141">
        <v>1</v>
      </c>
      <c r="D18" s="58" t="s">
        <v>33</v>
      </c>
      <c r="E18" s="94">
        <v>1</v>
      </c>
      <c r="F18" s="366"/>
      <c r="G18" s="87"/>
      <c r="H18" s="18">
        <f>SUM(I18:L18)</f>
        <v>0.71</v>
      </c>
      <c r="I18" s="58">
        <v>0.18</v>
      </c>
      <c r="J18" s="75">
        <v>0.08</v>
      </c>
      <c r="K18" s="75">
        <v>0.213</v>
      </c>
      <c r="L18" s="235">
        <v>0.237</v>
      </c>
    </row>
    <row r="19" spans="1:12" s="127" customFormat="1" ht="15.75" customHeight="1">
      <c r="A19" s="321"/>
      <c r="B19" s="91" t="s">
        <v>19</v>
      </c>
      <c r="C19" s="108"/>
      <c r="D19" s="112"/>
      <c r="E19" s="91">
        <f>SUM(E17:E18)</f>
        <v>2</v>
      </c>
      <c r="F19" s="109"/>
      <c r="G19" s="108"/>
      <c r="H19" s="91">
        <f>SUM(H17:H18)</f>
        <v>12.010000000000002</v>
      </c>
      <c r="I19" s="91">
        <f>SUM(I17:I18)</f>
        <v>2.48</v>
      </c>
      <c r="J19" s="91">
        <f>SUM(J17:J18)</f>
        <v>1.54</v>
      </c>
      <c r="K19" s="91">
        <f>SUM(K17:K18)</f>
        <v>3.603</v>
      </c>
      <c r="L19" s="386">
        <f>SUM(L17:L18)</f>
        <v>4.3870000000000005</v>
      </c>
    </row>
    <row r="20" spans="1:12" s="127" customFormat="1" ht="25.5" customHeight="1">
      <c r="A20" s="332">
        <v>7</v>
      </c>
      <c r="B20" s="90" t="s">
        <v>34</v>
      </c>
      <c r="C20" s="81">
        <v>2</v>
      </c>
      <c r="D20" s="81" t="s">
        <v>35</v>
      </c>
      <c r="E20" s="81">
        <v>2</v>
      </c>
      <c r="F20" s="103" t="s">
        <v>36</v>
      </c>
      <c r="G20" s="80">
        <v>56010321</v>
      </c>
      <c r="H20" s="108">
        <f>SUM(I20:L20)</f>
        <v>1.72</v>
      </c>
      <c r="I20" s="108">
        <v>0.2</v>
      </c>
      <c r="J20" s="108">
        <v>0.16</v>
      </c>
      <c r="K20" s="108">
        <v>0.516</v>
      </c>
      <c r="L20" s="388">
        <v>0.844</v>
      </c>
    </row>
    <row r="21" spans="1:12" s="127" customFormat="1" ht="18" customHeight="1">
      <c r="A21" s="333"/>
      <c r="B21" s="91" t="s">
        <v>19</v>
      </c>
      <c r="C21" s="112"/>
      <c r="D21" s="112"/>
      <c r="E21" s="77">
        <f>SUM(E20:E20)</f>
        <v>2</v>
      </c>
      <c r="F21" s="367"/>
      <c r="G21" s="112"/>
      <c r="H21" s="368">
        <f>SUM(H20:H20)</f>
        <v>1.72</v>
      </c>
      <c r="I21" s="368">
        <f>SUM(I20:I20)</f>
        <v>0.2</v>
      </c>
      <c r="J21" s="368">
        <f>SUM(J20:J20)</f>
        <v>0.16</v>
      </c>
      <c r="K21" s="368">
        <f>SUM(K20:K20)</f>
        <v>0.516</v>
      </c>
      <c r="L21" s="389">
        <f>SUM(L20:L20)</f>
        <v>0.844</v>
      </c>
    </row>
    <row r="22" spans="1:12" s="127" customFormat="1" ht="18" customHeight="1">
      <c r="A22" s="334">
        <v>8</v>
      </c>
      <c r="B22" s="80" t="s">
        <v>37</v>
      </c>
      <c r="C22" s="81">
        <v>1</v>
      </c>
      <c r="D22" s="58" t="s">
        <v>38</v>
      </c>
      <c r="E22" s="81">
        <v>1</v>
      </c>
      <c r="F22" s="103" t="s">
        <v>39</v>
      </c>
      <c r="G22" s="80">
        <v>66015023</v>
      </c>
      <c r="H22" s="75">
        <f>SUM(I22:L22)</f>
        <v>4.08</v>
      </c>
      <c r="I22" s="90">
        <v>0.99</v>
      </c>
      <c r="J22" s="90">
        <v>0.63</v>
      </c>
      <c r="K22" s="90">
        <v>1.224</v>
      </c>
      <c r="L22" s="244">
        <v>1.236</v>
      </c>
    </row>
    <row r="23" spans="1:12" s="127" customFormat="1" ht="18.75" customHeight="1">
      <c r="A23" s="156"/>
      <c r="B23" s="157"/>
      <c r="C23" s="58">
        <v>1</v>
      </c>
      <c r="D23" s="58" t="s">
        <v>40</v>
      </c>
      <c r="E23" s="75">
        <v>1</v>
      </c>
      <c r="F23" s="211"/>
      <c r="G23" s="157"/>
      <c r="H23" s="75">
        <f>SUM(I23:L23)</f>
        <v>0.51</v>
      </c>
      <c r="I23" s="75">
        <v>0.033</v>
      </c>
      <c r="J23" s="75">
        <v>0.017</v>
      </c>
      <c r="K23" s="75">
        <v>0.153</v>
      </c>
      <c r="L23" s="235">
        <v>0.307</v>
      </c>
    </row>
    <row r="24" spans="1:12" s="127" customFormat="1" ht="18.75" customHeight="1">
      <c r="A24" s="321"/>
      <c r="B24" s="91" t="s">
        <v>19</v>
      </c>
      <c r="C24" s="108"/>
      <c r="D24" s="112"/>
      <c r="E24" s="91">
        <f>SUM(E22:E23)</f>
        <v>2</v>
      </c>
      <c r="F24" s="367"/>
      <c r="G24" s="108"/>
      <c r="H24" s="91">
        <f>SUM(H22:H23)</f>
        <v>4.59</v>
      </c>
      <c r="I24" s="91">
        <f>SUM(I22:I23)</f>
        <v>1.023</v>
      </c>
      <c r="J24" s="91">
        <f>SUM(J22:J23)</f>
        <v>0.647</v>
      </c>
      <c r="K24" s="91">
        <f>SUM(K22:K23)</f>
        <v>1.377</v>
      </c>
      <c r="L24" s="91">
        <f>SUM(L22:L23)</f>
        <v>1.543</v>
      </c>
    </row>
    <row r="25" spans="1:12" s="127" customFormat="1" ht="24" customHeight="1">
      <c r="A25" s="332">
        <v>9</v>
      </c>
      <c r="B25" s="111" t="s">
        <v>41</v>
      </c>
      <c r="C25" s="111">
        <v>1</v>
      </c>
      <c r="D25" s="7" t="s">
        <v>42</v>
      </c>
      <c r="E25" s="111">
        <v>1</v>
      </c>
      <c r="F25" s="369" t="s">
        <v>43</v>
      </c>
      <c r="G25" s="111">
        <v>66016070</v>
      </c>
      <c r="H25" s="94">
        <f>SUM(I25:L25)</f>
        <v>0.58</v>
      </c>
      <c r="I25" s="75">
        <v>0.1</v>
      </c>
      <c r="J25" s="75">
        <v>0.08</v>
      </c>
      <c r="K25" s="75">
        <v>0.174</v>
      </c>
      <c r="L25" s="235">
        <v>0.226</v>
      </c>
    </row>
    <row r="26" spans="1:12" s="127" customFormat="1" ht="18.75" customHeight="1">
      <c r="A26" s="332"/>
      <c r="B26" s="91" t="s">
        <v>19</v>
      </c>
      <c r="C26" s="108"/>
      <c r="D26" s="112"/>
      <c r="E26" s="360">
        <v>1</v>
      </c>
      <c r="F26" s="369"/>
      <c r="G26" s="111"/>
      <c r="H26" s="91">
        <f>SUM(H25:H25)</f>
        <v>0.58</v>
      </c>
      <c r="I26" s="91">
        <f>SUM(I25:I25)</f>
        <v>0.1</v>
      </c>
      <c r="J26" s="91">
        <f>SUM(J25:J25)</f>
        <v>0.08</v>
      </c>
      <c r="K26" s="91">
        <f>SUM(K25:K25)</f>
        <v>0.174</v>
      </c>
      <c r="L26" s="386">
        <f>SUM(L25:L25)</f>
        <v>0.226</v>
      </c>
    </row>
    <row r="27" spans="1:12" s="128" customFormat="1" ht="18.75" customHeight="1">
      <c r="A27" s="335">
        <v>10</v>
      </c>
      <c r="B27" s="80" t="s">
        <v>44</v>
      </c>
      <c r="C27" s="75">
        <v>2</v>
      </c>
      <c r="D27" s="81" t="s">
        <v>35</v>
      </c>
      <c r="E27" s="90">
        <v>2</v>
      </c>
      <c r="F27" s="370"/>
      <c r="G27" s="298"/>
      <c r="H27" s="69">
        <f>SUM(I27:L27)</f>
        <v>1.72</v>
      </c>
      <c r="I27" s="108">
        <v>0.2</v>
      </c>
      <c r="J27" s="108">
        <v>0.16</v>
      </c>
      <c r="K27" s="108">
        <v>0.516</v>
      </c>
      <c r="L27" s="388">
        <v>0.844</v>
      </c>
    </row>
    <row r="28" spans="1:12" s="127" customFormat="1" ht="18.75" customHeight="1">
      <c r="A28" s="333"/>
      <c r="B28" s="91" t="s">
        <v>19</v>
      </c>
      <c r="C28" s="111"/>
      <c r="D28" s="112"/>
      <c r="E28" s="91">
        <f>SUM(E27:E27)</f>
        <v>2</v>
      </c>
      <c r="F28" s="109"/>
      <c r="G28" s="108"/>
      <c r="H28" s="91">
        <f>SUM(H27:H27)</f>
        <v>1.72</v>
      </c>
      <c r="I28" s="91">
        <f>SUM(I27:I27)</f>
        <v>0.2</v>
      </c>
      <c r="J28" s="91">
        <f>SUM(J27:J27)</f>
        <v>0.16</v>
      </c>
      <c r="K28" s="91">
        <f>SUM(K27:K27)</f>
        <v>0.516</v>
      </c>
      <c r="L28" s="386">
        <f>SUM(L27:L27)</f>
        <v>0.844</v>
      </c>
    </row>
    <row r="29" spans="1:12" ht="18.75" customHeight="1">
      <c r="A29" s="321">
        <v>11</v>
      </c>
      <c r="B29" s="108" t="s">
        <v>45</v>
      </c>
      <c r="C29" s="112">
        <v>1</v>
      </c>
      <c r="D29" s="7" t="s">
        <v>46</v>
      </c>
      <c r="E29" s="108">
        <v>1</v>
      </c>
      <c r="F29" s="109" t="s">
        <v>47</v>
      </c>
      <c r="G29" s="108">
        <v>66863137</v>
      </c>
      <c r="H29" s="69">
        <f>SUM(I29:L29)</f>
        <v>0.81</v>
      </c>
      <c r="I29" s="75">
        <v>0.1</v>
      </c>
      <c r="J29" s="75">
        <v>0.08</v>
      </c>
      <c r="K29" s="75">
        <v>0.243</v>
      </c>
      <c r="L29" s="235">
        <v>0.387</v>
      </c>
    </row>
    <row r="30" spans="1:12" ht="18.75" customHeight="1">
      <c r="A30" s="336"/>
      <c r="B30" s="337" t="s">
        <v>19</v>
      </c>
      <c r="C30" s="338"/>
      <c r="D30" s="338"/>
      <c r="E30" s="337">
        <f>SUM(E29:E29)</f>
        <v>1</v>
      </c>
      <c r="F30" s="371"/>
      <c r="G30" s="372"/>
      <c r="H30" s="337">
        <f>SUM(H29:H29)</f>
        <v>0.81</v>
      </c>
      <c r="I30" s="337">
        <f>SUM(I29:I29)</f>
        <v>0.1</v>
      </c>
      <c r="J30" s="337">
        <f>SUM(J29:J29)</f>
        <v>0.08</v>
      </c>
      <c r="K30" s="337">
        <f>SUM(K29:K29)</f>
        <v>0.243</v>
      </c>
      <c r="L30" s="390">
        <f>SUM(L29:L29)</f>
        <v>0.387</v>
      </c>
    </row>
    <row r="31" spans="1:12" ht="18.75" customHeight="1">
      <c r="A31" s="339"/>
      <c r="B31" s="340"/>
      <c r="C31" s="341"/>
      <c r="D31" s="341"/>
      <c r="E31" s="340"/>
      <c r="F31" s="373"/>
      <c r="G31" s="339"/>
      <c r="H31" s="340"/>
      <c r="I31" s="340"/>
      <c r="J31" s="340"/>
      <c r="K31" s="340"/>
      <c r="L31" s="340"/>
    </row>
    <row r="32" spans="1:12" ht="18.75" customHeight="1">
      <c r="A32" s="342"/>
      <c r="B32" s="343"/>
      <c r="C32" s="344"/>
      <c r="D32" s="344"/>
      <c r="E32" s="343"/>
      <c r="F32" s="374"/>
      <c r="G32" s="342"/>
      <c r="H32" s="343"/>
      <c r="I32" s="343"/>
      <c r="J32" s="343"/>
      <c r="K32" s="343"/>
      <c r="L32" s="343"/>
    </row>
    <row r="33" spans="1:12" ht="17.25" customHeight="1">
      <c r="A33" s="345" t="s">
        <v>3</v>
      </c>
      <c r="B33" s="346" t="s">
        <v>4</v>
      </c>
      <c r="C33" s="314" t="s">
        <v>5</v>
      </c>
      <c r="D33" s="346" t="s">
        <v>6</v>
      </c>
      <c r="E33" s="346" t="s">
        <v>7</v>
      </c>
      <c r="F33" s="375" t="s">
        <v>8</v>
      </c>
      <c r="G33" s="346" t="s">
        <v>9</v>
      </c>
      <c r="H33" s="346" t="s">
        <v>10</v>
      </c>
      <c r="I33" s="346" t="s">
        <v>11</v>
      </c>
      <c r="J33" s="346" t="s">
        <v>12</v>
      </c>
      <c r="K33" s="346" t="s">
        <v>13</v>
      </c>
      <c r="L33" s="391" t="s">
        <v>14</v>
      </c>
    </row>
    <row r="34" spans="1:12" ht="12.75" customHeight="1">
      <c r="A34" s="347"/>
      <c r="B34" s="348"/>
      <c r="C34" s="106"/>
      <c r="D34" s="348"/>
      <c r="E34" s="348"/>
      <c r="F34" s="376"/>
      <c r="G34" s="377"/>
      <c r="H34" s="377"/>
      <c r="I34" s="377"/>
      <c r="J34" s="377"/>
      <c r="K34" s="377"/>
      <c r="L34" s="392"/>
    </row>
    <row r="35" spans="1:12" ht="18.75" customHeight="1">
      <c r="A35" s="349">
        <v>12</v>
      </c>
      <c r="B35" s="283" t="s">
        <v>48</v>
      </c>
      <c r="C35" s="18">
        <v>1</v>
      </c>
      <c r="D35" s="58" t="s">
        <v>16</v>
      </c>
      <c r="E35" s="378">
        <v>1</v>
      </c>
      <c r="F35" s="7" t="s">
        <v>49</v>
      </c>
      <c r="G35" s="10"/>
      <c r="H35" s="18">
        <f>SUM(I35:L35)</f>
        <v>0.6</v>
      </c>
      <c r="I35" s="75">
        <v>0.093</v>
      </c>
      <c r="J35" s="75">
        <v>0.077</v>
      </c>
      <c r="K35" s="75">
        <v>0.18</v>
      </c>
      <c r="L35" s="235">
        <v>0.25</v>
      </c>
    </row>
    <row r="36" spans="1:12" ht="18.75" customHeight="1">
      <c r="A36" s="350"/>
      <c r="B36" s="283"/>
      <c r="C36" s="94">
        <v>1</v>
      </c>
      <c r="D36" s="58" t="s">
        <v>38</v>
      </c>
      <c r="E36" s="379">
        <v>1</v>
      </c>
      <c r="F36" s="141"/>
      <c r="G36" s="380"/>
      <c r="H36" s="13">
        <f>SUM(I36:L36)</f>
        <v>4.18</v>
      </c>
      <c r="I36" s="75">
        <v>0.99</v>
      </c>
      <c r="J36" s="75">
        <v>0.63</v>
      </c>
      <c r="K36" s="75">
        <v>1.254</v>
      </c>
      <c r="L36" s="235">
        <v>1.306</v>
      </c>
    </row>
    <row r="37" spans="1:12" ht="18.75" customHeight="1">
      <c r="A37" s="351"/>
      <c r="B37" s="283"/>
      <c r="C37" s="352">
        <v>1</v>
      </c>
      <c r="D37" s="7" t="s">
        <v>40</v>
      </c>
      <c r="E37" s="226">
        <v>1</v>
      </c>
      <c r="F37" s="381"/>
      <c r="G37" s="382"/>
      <c r="H37" s="18">
        <f>SUM(I37:L37)</f>
        <v>0.51</v>
      </c>
      <c r="I37" s="75">
        <v>0.033</v>
      </c>
      <c r="J37" s="75">
        <v>0.017</v>
      </c>
      <c r="K37" s="75">
        <v>0.153</v>
      </c>
      <c r="L37" s="235">
        <v>0.307</v>
      </c>
    </row>
    <row r="38" spans="1:12" ht="21.75" customHeight="1">
      <c r="A38" s="321"/>
      <c r="B38" s="91" t="s">
        <v>19</v>
      </c>
      <c r="C38" s="112"/>
      <c r="D38" s="112"/>
      <c r="E38" s="91">
        <f>SUM(E35:E37)</f>
        <v>3</v>
      </c>
      <c r="F38" s="109"/>
      <c r="G38" s="108"/>
      <c r="H38" s="91">
        <f>SUM(H35:H37)</f>
        <v>5.289999999999999</v>
      </c>
      <c r="I38" s="91">
        <f>SUM(I35:I37)</f>
        <v>1.1159999999999999</v>
      </c>
      <c r="J38" s="91">
        <f>SUM(J35:J37)</f>
        <v>0.724</v>
      </c>
      <c r="K38" s="91">
        <f>SUM(K35:K37)</f>
        <v>1.587</v>
      </c>
      <c r="L38" s="386">
        <f>SUM(L35:L37)</f>
        <v>1.863</v>
      </c>
    </row>
    <row r="39" spans="1:12" ht="21.75" customHeight="1">
      <c r="A39" s="332">
        <v>13</v>
      </c>
      <c r="B39" s="111" t="s">
        <v>50</v>
      </c>
      <c r="C39" s="80">
        <v>1</v>
      </c>
      <c r="D39" s="58" t="s">
        <v>38</v>
      </c>
      <c r="E39" s="111">
        <v>1</v>
      </c>
      <c r="F39" s="361"/>
      <c r="G39" s="111"/>
      <c r="H39" s="13">
        <f>SUM(I39:L39)</f>
        <v>4.18</v>
      </c>
      <c r="I39" s="75">
        <v>0.99</v>
      </c>
      <c r="J39" s="75">
        <v>0.63</v>
      </c>
      <c r="K39" s="75">
        <v>1.254</v>
      </c>
      <c r="L39" s="235">
        <v>1.306</v>
      </c>
    </row>
    <row r="40" spans="1:12" ht="21.75" customHeight="1">
      <c r="A40" s="321"/>
      <c r="B40" s="91" t="s">
        <v>19</v>
      </c>
      <c r="C40" s="112"/>
      <c r="D40" s="112"/>
      <c r="E40" s="91">
        <v>1</v>
      </c>
      <c r="F40" s="109"/>
      <c r="G40" s="108"/>
      <c r="H40" s="91">
        <f>SUM(H39)</f>
        <v>4.18</v>
      </c>
      <c r="I40" s="91">
        <f>SUM(I39)</f>
        <v>0.99</v>
      </c>
      <c r="J40" s="91">
        <f>SUM(J39)</f>
        <v>0.63</v>
      </c>
      <c r="K40" s="91">
        <f>SUM(K39)</f>
        <v>1.254</v>
      </c>
      <c r="L40" s="386">
        <f>SUM(L39)</f>
        <v>1.306</v>
      </c>
    </row>
    <row r="41" spans="1:12" s="127" customFormat="1" ht="18.75" customHeight="1">
      <c r="A41" s="353"/>
      <c r="B41" s="354" t="s">
        <v>51</v>
      </c>
      <c r="C41" s="354">
        <f>SUM(C5:C39)</f>
        <v>26</v>
      </c>
      <c r="D41" s="354"/>
      <c r="E41" s="354">
        <f>E7+E9+E12+E14+E16+E19+E21+E24+E26+E28+E30+E38+E40</f>
        <v>26</v>
      </c>
      <c r="F41" s="354"/>
      <c r="G41" s="354"/>
      <c r="H41" s="354">
        <f>H7+H9+H12+H14+H16+H19+H21+H24+H26+H28+H30+H38+H40</f>
        <v>49.980000000000004</v>
      </c>
      <c r="I41" s="354">
        <f>I7+I9+I12+I14+I16+I19+I21+I24+I26+I28+I30+I38+I40</f>
        <v>9.421999999999999</v>
      </c>
      <c r="J41" s="354">
        <f>J7+J9+J12+J14+J16+J19+J21+J24+J26+J28+J30+J38+J40</f>
        <v>7.418000000000001</v>
      </c>
      <c r="K41" s="354">
        <f>K7+K9+K12+K14+K16+K19+K21+K24+K26+K28+K30+K38+K40</f>
        <v>14.994</v>
      </c>
      <c r="L41" s="393">
        <f>L7+L9+L12+L14+L16+L19+L21+L24+L26+L28+L30+L38+L40</f>
        <v>18.146</v>
      </c>
    </row>
    <row r="49" spans="1:12" s="127" customFormat="1" ht="19.5" customHeight="1">
      <c r="A49" s="19"/>
      <c r="B49" s="5"/>
      <c r="C49" s="5"/>
      <c r="D49" s="19"/>
      <c r="E49" s="5"/>
      <c r="F49" s="19"/>
      <c r="G49" s="5"/>
      <c r="H49" s="5"/>
      <c r="I49" s="5"/>
      <c r="J49" s="5"/>
      <c r="K49" s="5"/>
      <c r="L49" s="5"/>
    </row>
    <row r="50" spans="1:12" s="127" customFormat="1" ht="21.75" customHeight="1">
      <c r="A50" s="19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</row>
    <row r="51" spans="1:12" s="127" customFormat="1" ht="21" customHeight="1">
      <c r="A51" s="19"/>
      <c r="C51" s="5"/>
      <c r="D51" s="19"/>
      <c r="E51" s="5"/>
      <c r="F51" s="19"/>
      <c r="G51" s="5"/>
      <c r="H51" s="5"/>
      <c r="I51" s="5"/>
      <c r="J51" s="5"/>
      <c r="K51" s="5"/>
      <c r="L51" s="5"/>
    </row>
    <row r="52" s="127" customFormat="1" ht="21" customHeight="1">
      <c r="A52" s="19"/>
    </row>
    <row r="53" s="127" customFormat="1" ht="21.75" customHeight="1">
      <c r="A53" s="19"/>
    </row>
    <row r="54" s="127" customFormat="1" ht="25.5" customHeight="1">
      <c r="A54" s="19"/>
    </row>
    <row r="55" spans="2:12" ht="34.5" customHeight="1">
      <c r="B55" s="356"/>
      <c r="C55" s="19"/>
      <c r="E55" s="19"/>
      <c r="F55" s="5"/>
      <c r="G55" s="19"/>
      <c r="H55" s="19"/>
      <c r="I55" s="19"/>
      <c r="J55" s="19"/>
      <c r="K55" s="19"/>
      <c r="L55" s="19"/>
    </row>
    <row r="56" s="127" customFormat="1" ht="21.75" customHeight="1"/>
    <row r="57" spans="1:12" ht="21.75" customHeight="1">
      <c r="A57" s="127"/>
      <c r="B57" s="19"/>
      <c r="C57" s="19"/>
      <c r="E57" s="19"/>
      <c r="G57" s="19"/>
      <c r="H57" s="19"/>
      <c r="I57" s="19"/>
      <c r="J57" s="19"/>
      <c r="K57" s="19"/>
      <c r="L57" s="19"/>
    </row>
    <row r="58" spans="1:12" ht="21.75" customHeight="1">
      <c r="A58" s="127"/>
      <c r="B58" s="19"/>
      <c r="C58" s="19"/>
      <c r="E58" s="19"/>
      <c r="G58" s="19"/>
      <c r="H58" s="19"/>
      <c r="I58" s="19"/>
      <c r="J58" s="19"/>
      <c r="K58" s="19"/>
      <c r="L58" s="19"/>
    </row>
    <row r="59" spans="1:12" ht="21.75" customHeight="1">
      <c r="A59" s="127"/>
      <c r="B59" s="19"/>
      <c r="C59" s="19"/>
      <c r="E59" s="19"/>
      <c r="G59" s="19"/>
      <c r="H59" s="19"/>
      <c r="I59" s="19"/>
      <c r="J59" s="19"/>
      <c r="K59" s="19"/>
      <c r="L59" s="19"/>
    </row>
    <row r="60" spans="1:12" ht="21.75" customHeight="1">
      <c r="A60" s="127"/>
      <c r="B60" s="19"/>
      <c r="C60" s="19"/>
      <c r="E60" s="19"/>
      <c r="G60" s="19"/>
      <c r="H60" s="19"/>
      <c r="I60" s="19"/>
      <c r="J60" s="19"/>
      <c r="K60" s="19"/>
      <c r="L60" s="19"/>
    </row>
    <row r="61" spans="1:12" ht="21.75" customHeight="1">
      <c r="A61" s="127"/>
      <c r="B61" s="19"/>
      <c r="C61" s="19"/>
      <c r="E61" s="19"/>
      <c r="G61" s="19"/>
      <c r="H61" s="19"/>
      <c r="I61" s="19"/>
      <c r="J61" s="19"/>
      <c r="K61" s="19"/>
      <c r="L61" s="19"/>
    </row>
    <row r="62" spans="1:12" ht="21.75" customHeight="1">
      <c r="A62" s="127"/>
      <c r="B62" s="19"/>
      <c r="C62" s="19"/>
      <c r="E62" s="19"/>
      <c r="G62" s="19"/>
      <c r="H62" s="19"/>
      <c r="I62" s="19"/>
      <c r="J62" s="19"/>
      <c r="K62" s="19"/>
      <c r="L62" s="19"/>
    </row>
    <row r="63" spans="1:12" ht="21.75" customHeight="1">
      <c r="A63" s="127"/>
      <c r="B63" s="19"/>
      <c r="C63" s="19"/>
      <c r="E63" s="19"/>
      <c r="G63" s="19"/>
      <c r="H63" s="19"/>
      <c r="I63" s="19"/>
      <c r="J63" s="19"/>
      <c r="K63" s="19"/>
      <c r="L63" s="19"/>
    </row>
    <row r="64" s="127" customFormat="1" ht="24.75" customHeight="1"/>
    <row r="65" spans="1:12" s="127" customFormat="1" ht="24.75" customHeight="1">
      <c r="A65" s="19"/>
      <c r="B65" s="5"/>
      <c r="C65" s="5"/>
      <c r="D65" s="19"/>
      <c r="E65" s="5"/>
      <c r="F65" s="19"/>
      <c r="G65" s="5"/>
      <c r="H65" s="5"/>
      <c r="I65" s="5"/>
      <c r="J65" s="5"/>
      <c r="K65" s="5"/>
      <c r="L65" s="5"/>
    </row>
    <row r="66" spans="1:12" s="127" customFormat="1" ht="24.75" customHeight="1">
      <c r="A66" s="19"/>
      <c r="B66" s="5"/>
      <c r="C66" s="5"/>
      <c r="D66" s="19"/>
      <c r="E66" s="5"/>
      <c r="F66" s="19"/>
      <c r="G66" s="5"/>
      <c r="H66" s="5"/>
      <c r="I66" s="5"/>
      <c r="J66" s="5"/>
      <c r="K66" s="5"/>
      <c r="L66" s="5"/>
    </row>
    <row r="67" spans="1:12" s="127" customFormat="1" ht="24.75" customHeight="1">
      <c r="A67" s="19"/>
      <c r="B67" s="5"/>
      <c r="C67" s="5"/>
      <c r="D67" s="19"/>
      <c r="E67" s="5"/>
      <c r="F67" s="19"/>
      <c r="G67" s="5"/>
      <c r="H67" s="5"/>
      <c r="I67" s="5"/>
      <c r="J67" s="5"/>
      <c r="K67" s="5"/>
      <c r="L67" s="5"/>
    </row>
    <row r="68" spans="1:12" s="127" customFormat="1" ht="24.75" customHeight="1">
      <c r="A68" s="19"/>
      <c r="B68" s="5"/>
      <c r="C68" s="5"/>
      <c r="D68" s="19"/>
      <c r="E68" s="5"/>
      <c r="F68" s="19"/>
      <c r="G68" s="5"/>
      <c r="H68" s="5"/>
      <c r="I68" s="5"/>
      <c r="J68" s="5"/>
      <c r="K68" s="5"/>
      <c r="L68" s="5"/>
    </row>
    <row r="69" spans="1:12" s="127" customFormat="1" ht="18.75" customHeight="1">
      <c r="A69" s="19"/>
      <c r="B69" s="5"/>
      <c r="C69" s="5"/>
      <c r="D69" s="19"/>
      <c r="E69" s="5"/>
      <c r="F69" s="19"/>
      <c r="G69" s="5"/>
      <c r="H69" s="5"/>
      <c r="I69" s="5"/>
      <c r="J69" s="5"/>
      <c r="K69" s="5"/>
      <c r="L69" s="5"/>
    </row>
    <row r="70" spans="1:12" s="127" customFormat="1" ht="24.75" customHeight="1">
      <c r="A70" s="19"/>
      <c r="B70" s="5"/>
      <c r="C70" s="5"/>
      <c r="D70" s="19"/>
      <c r="E70" s="5"/>
      <c r="F70" s="19"/>
      <c r="G70" s="5"/>
      <c r="H70" s="5"/>
      <c r="I70" s="5"/>
      <c r="J70" s="5"/>
      <c r="K70" s="5"/>
      <c r="L70" s="5"/>
    </row>
    <row r="71" spans="1:12" s="127" customFormat="1" ht="24.75" customHeight="1">
      <c r="A71" s="19"/>
      <c r="B71" s="5"/>
      <c r="C71" s="5"/>
      <c r="D71" s="19"/>
      <c r="E71" s="5"/>
      <c r="F71" s="19"/>
      <c r="G71" s="5"/>
      <c r="H71" s="5"/>
      <c r="I71" s="5"/>
      <c r="J71" s="5"/>
      <c r="K71" s="5"/>
      <c r="L71" s="5"/>
    </row>
    <row r="72" spans="1:12" s="127" customFormat="1" ht="21" customHeight="1">
      <c r="A72" s="19"/>
      <c r="B72" s="5"/>
      <c r="C72" s="5"/>
      <c r="D72" s="19"/>
      <c r="E72" s="5"/>
      <c r="F72" s="19"/>
      <c r="G72" s="5"/>
      <c r="H72" s="5"/>
      <c r="I72" s="5"/>
      <c r="J72" s="5"/>
      <c r="K72" s="5"/>
      <c r="L72" s="5"/>
    </row>
  </sheetData>
  <sheetProtection/>
  <mergeCells count="48">
    <mergeCell ref="A1:L1"/>
    <mergeCell ref="A2:D2"/>
    <mergeCell ref="K2:L2"/>
    <mergeCell ref="B50:L50"/>
    <mergeCell ref="A3:A4"/>
    <mergeCell ref="A5:A6"/>
    <mergeCell ref="A10:A11"/>
    <mergeCell ref="A17:A18"/>
    <mergeCell ref="A22:A23"/>
    <mergeCell ref="A33:A34"/>
    <mergeCell ref="A35:A37"/>
    <mergeCell ref="B3:B4"/>
    <mergeCell ref="B5:B6"/>
    <mergeCell ref="B10:B11"/>
    <mergeCell ref="B17:B18"/>
    <mergeCell ref="B22:B23"/>
    <mergeCell ref="B33:B34"/>
    <mergeCell ref="B35:B37"/>
    <mergeCell ref="C3:C4"/>
    <mergeCell ref="C33:C34"/>
    <mergeCell ref="D3:D4"/>
    <mergeCell ref="D33:D34"/>
    <mergeCell ref="E3:E4"/>
    <mergeCell ref="E33:E34"/>
    <mergeCell ref="F3:F4"/>
    <mergeCell ref="F5:F6"/>
    <mergeCell ref="F10:F11"/>
    <mergeCell ref="F17:F18"/>
    <mergeCell ref="F22:F23"/>
    <mergeCell ref="F33:F34"/>
    <mergeCell ref="F35:F37"/>
    <mergeCell ref="G3:G4"/>
    <mergeCell ref="G5:G6"/>
    <mergeCell ref="G10:G11"/>
    <mergeCell ref="G17:G18"/>
    <mergeCell ref="G22:G23"/>
    <mergeCell ref="G33:G34"/>
    <mergeCell ref="G35:G37"/>
    <mergeCell ref="H3:H4"/>
    <mergeCell ref="H33:H34"/>
    <mergeCell ref="I3:I4"/>
    <mergeCell ref="I33:I34"/>
    <mergeCell ref="J3:J4"/>
    <mergeCell ref="J33:J34"/>
    <mergeCell ref="K3:K4"/>
    <mergeCell ref="K33:K34"/>
    <mergeCell ref="L3:L4"/>
    <mergeCell ref="L33:L34"/>
  </mergeCells>
  <printOptions/>
  <pageMargins left="0" right="0" top="0" bottom="0" header="0" footer="0"/>
  <pageSetup horizontalDpi="180" verticalDpi="18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63">
      <selection activeCell="A5" sqref="A5:L86"/>
    </sheetView>
  </sheetViews>
  <sheetFormatPr defaultColWidth="9.00390625" defaultRowHeight="14.25"/>
  <cols>
    <col min="1" max="1" width="4.00390625" style="0" customWidth="1"/>
    <col min="2" max="2" width="17.25390625" style="130" customWidth="1"/>
    <col min="3" max="3" width="4.875" style="131" customWidth="1"/>
    <col min="4" max="4" width="19.75390625" style="130" customWidth="1"/>
    <col min="5" max="5" width="5.625" style="131" customWidth="1"/>
    <col min="6" max="6" width="19.25390625" style="127" customWidth="1"/>
    <col min="7" max="8" width="11.375" style="131" customWidth="1"/>
    <col min="9" max="9" width="10.625" style="131" customWidth="1"/>
    <col min="10" max="10" width="10.00390625" style="131" customWidth="1"/>
    <col min="11" max="11" width="10.25390625" style="131" customWidth="1"/>
    <col min="12" max="12" width="10.50390625" style="131" customWidth="1"/>
    <col min="13" max="16384" width="9.00390625" style="130" customWidth="1"/>
  </cols>
  <sheetData>
    <row r="1" spans="2:12" ht="19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>
      <c r="A2" s="132" t="s">
        <v>52</v>
      </c>
      <c r="B2" s="132"/>
      <c r="C2" s="132"/>
      <c r="D2" s="132"/>
      <c r="E2" s="197"/>
      <c r="K2" s="232" t="s">
        <v>2</v>
      </c>
      <c r="L2" s="232"/>
    </row>
    <row r="3" spans="1:12" s="126" customFormat="1" ht="15" customHeight="1">
      <c r="A3" s="133" t="s">
        <v>3</v>
      </c>
      <c r="B3" s="134" t="s">
        <v>4</v>
      </c>
      <c r="C3" s="135" t="s">
        <v>5</v>
      </c>
      <c r="D3" s="134" t="s">
        <v>6</v>
      </c>
      <c r="E3" s="134" t="s">
        <v>7</v>
      </c>
      <c r="F3" s="198" t="s">
        <v>8</v>
      </c>
      <c r="G3" s="134" t="s">
        <v>9</v>
      </c>
      <c r="H3" s="134" t="s">
        <v>10</v>
      </c>
      <c r="I3" s="134" t="s">
        <v>11</v>
      </c>
      <c r="J3" s="134" t="s">
        <v>12</v>
      </c>
      <c r="K3" s="134" t="s">
        <v>13</v>
      </c>
      <c r="L3" s="233" t="s">
        <v>14</v>
      </c>
    </row>
    <row r="4" spans="1:12" ht="6.75" customHeight="1">
      <c r="A4" s="136"/>
      <c r="B4" s="137"/>
      <c r="C4" s="137"/>
      <c r="D4" s="137"/>
      <c r="E4" s="137"/>
      <c r="F4" s="199"/>
      <c r="G4" s="200"/>
      <c r="H4" s="200"/>
      <c r="I4" s="200"/>
      <c r="J4" s="200"/>
      <c r="K4" s="200"/>
      <c r="L4" s="234"/>
    </row>
    <row r="5" spans="1:12" ht="17.25" customHeight="1">
      <c r="A5" s="138">
        <v>1</v>
      </c>
      <c r="B5" s="139" t="s">
        <v>53</v>
      </c>
      <c r="C5" s="140">
        <v>1</v>
      </c>
      <c r="D5" s="58" t="s">
        <v>54</v>
      </c>
      <c r="E5" s="140">
        <v>1</v>
      </c>
      <c r="F5" s="201" t="s">
        <v>55</v>
      </c>
      <c r="G5" s="202"/>
      <c r="H5" s="75">
        <f>SUM(I5:L5)</f>
        <v>1.45</v>
      </c>
      <c r="I5" s="75">
        <v>0.3</v>
      </c>
      <c r="J5" s="75">
        <v>0.15</v>
      </c>
      <c r="K5" s="75">
        <v>0.435</v>
      </c>
      <c r="L5" s="235">
        <v>0.565</v>
      </c>
    </row>
    <row r="6" spans="1:12" ht="21" customHeight="1">
      <c r="A6" s="138"/>
      <c r="B6" s="139"/>
      <c r="C6" s="13">
        <v>1</v>
      </c>
      <c r="D6" s="58" t="s">
        <v>56</v>
      </c>
      <c r="E6" s="13">
        <v>1</v>
      </c>
      <c r="F6" s="201"/>
      <c r="G6" s="202"/>
      <c r="H6" s="140">
        <f>SUM(I6:L6)</f>
        <v>13.7</v>
      </c>
      <c r="I6" s="13">
        <v>3.74</v>
      </c>
      <c r="J6" s="13">
        <v>1.26</v>
      </c>
      <c r="K6" s="13">
        <v>4.11</v>
      </c>
      <c r="L6" s="236">
        <v>4.59</v>
      </c>
    </row>
    <row r="7" spans="1:12" ht="18.75" customHeight="1">
      <c r="A7" s="138"/>
      <c r="B7" s="139"/>
      <c r="C7" s="13">
        <v>1</v>
      </c>
      <c r="D7" s="13" t="s">
        <v>57</v>
      </c>
      <c r="E7" s="13">
        <v>1</v>
      </c>
      <c r="F7" s="201"/>
      <c r="G7" s="202"/>
      <c r="H7" s="140">
        <f>SUM(I7:L7)</f>
        <v>2.5</v>
      </c>
      <c r="I7" s="13">
        <v>0.5</v>
      </c>
      <c r="J7" s="13">
        <v>0.3</v>
      </c>
      <c r="K7" s="13">
        <v>0.75</v>
      </c>
      <c r="L7" s="236">
        <v>0.95</v>
      </c>
    </row>
    <row r="8" spans="1:12" ht="16.5" customHeight="1">
      <c r="A8" s="138"/>
      <c r="B8" s="139"/>
      <c r="C8" s="13">
        <v>2</v>
      </c>
      <c r="D8" s="141" t="s">
        <v>58</v>
      </c>
      <c r="E8" s="13">
        <v>2</v>
      </c>
      <c r="F8" s="201"/>
      <c r="G8" s="202"/>
      <c r="H8" s="140">
        <f>SUM(I8:L8)</f>
        <v>2.08</v>
      </c>
      <c r="I8" s="141">
        <v>0.36</v>
      </c>
      <c r="J8" s="94">
        <v>0.36</v>
      </c>
      <c r="K8" s="94">
        <v>0.624</v>
      </c>
      <c r="L8" s="237">
        <v>0.736</v>
      </c>
    </row>
    <row r="9" spans="1:12" ht="15.75" customHeight="1">
      <c r="A9" s="142"/>
      <c r="B9" s="143" t="s">
        <v>19</v>
      </c>
      <c r="C9" s="144"/>
      <c r="D9" s="144"/>
      <c r="E9" s="144">
        <f>SUM(E5:E8)</f>
        <v>5</v>
      </c>
      <c r="F9" s="203"/>
      <c r="G9" s="204"/>
      <c r="H9" s="204">
        <f>SUM(H5:H8)</f>
        <v>19.729999999999997</v>
      </c>
      <c r="I9" s="204">
        <f>SUM(I5:I8)</f>
        <v>4.9</v>
      </c>
      <c r="J9" s="204">
        <f>SUM(J5:J8)</f>
        <v>2.07</v>
      </c>
      <c r="K9" s="204">
        <f>SUM(K5:K8)</f>
        <v>5.919</v>
      </c>
      <c r="L9" s="238">
        <f>SUM(L5:L8)</f>
        <v>6.840999999999999</v>
      </c>
    </row>
    <row r="10" spans="1:12" ht="16.5" customHeight="1">
      <c r="A10" s="145">
        <v>2</v>
      </c>
      <c r="B10" s="146" t="s">
        <v>59</v>
      </c>
      <c r="C10" s="147">
        <v>1</v>
      </c>
      <c r="D10" s="13" t="s">
        <v>60</v>
      </c>
      <c r="E10" s="140">
        <v>1</v>
      </c>
      <c r="F10" s="205" t="s">
        <v>61</v>
      </c>
      <c r="G10" s="206">
        <v>13916783751</v>
      </c>
      <c r="H10" s="140">
        <f>SUM(I10:L10)</f>
        <v>1.8000000000000003</v>
      </c>
      <c r="I10" s="29">
        <v>0.34</v>
      </c>
      <c r="J10" s="29">
        <v>0.26</v>
      </c>
      <c r="K10" s="29">
        <v>0.54</v>
      </c>
      <c r="L10" s="239">
        <v>0.66</v>
      </c>
    </row>
    <row r="11" spans="1:12" ht="16.5" customHeight="1">
      <c r="A11" s="145"/>
      <c r="B11" s="146"/>
      <c r="C11" s="147">
        <v>1</v>
      </c>
      <c r="D11" s="140" t="s">
        <v>62</v>
      </c>
      <c r="E11" s="140">
        <v>1</v>
      </c>
      <c r="F11" s="201"/>
      <c r="G11" s="148"/>
      <c r="H11" s="140">
        <f>SUM(I11:L11)</f>
        <v>2.85</v>
      </c>
      <c r="I11" s="29">
        <v>0.5</v>
      </c>
      <c r="J11" s="29">
        <v>0.5</v>
      </c>
      <c r="K11" s="29">
        <v>0.855</v>
      </c>
      <c r="L11" s="239">
        <v>0.995</v>
      </c>
    </row>
    <row r="12" spans="1:12" ht="16.5" customHeight="1">
      <c r="A12" s="145"/>
      <c r="B12" s="146"/>
      <c r="C12" s="147">
        <v>1</v>
      </c>
      <c r="D12" s="148" t="s">
        <v>63</v>
      </c>
      <c r="E12" s="140">
        <v>1</v>
      </c>
      <c r="F12" s="201"/>
      <c r="G12" s="148"/>
      <c r="H12" s="140">
        <f>SUM(I12:L12)</f>
        <v>7.6</v>
      </c>
      <c r="I12" s="29">
        <v>1.2</v>
      </c>
      <c r="J12" s="29">
        <v>0.8</v>
      </c>
      <c r="K12" s="29">
        <v>2.28</v>
      </c>
      <c r="L12" s="239">
        <v>3.32</v>
      </c>
    </row>
    <row r="13" spans="1:12" ht="17.25" customHeight="1">
      <c r="A13" s="149"/>
      <c r="B13" s="11"/>
      <c r="C13" s="14">
        <v>1</v>
      </c>
      <c r="D13" s="141" t="s">
        <v>58</v>
      </c>
      <c r="E13" s="13">
        <v>1</v>
      </c>
      <c r="F13" s="107"/>
      <c r="G13" s="207"/>
      <c r="H13" s="13">
        <f>SUM(I13:L13)</f>
        <v>1.04</v>
      </c>
      <c r="I13" s="29">
        <v>0.18</v>
      </c>
      <c r="J13" s="29">
        <v>0.18</v>
      </c>
      <c r="K13" s="29">
        <v>0.312</v>
      </c>
      <c r="L13" s="239">
        <v>0.368</v>
      </c>
    </row>
    <row r="14" spans="1:12" ht="15.75" customHeight="1">
      <c r="A14" s="150"/>
      <c r="B14" s="143" t="s">
        <v>19</v>
      </c>
      <c r="C14" s="151"/>
      <c r="D14" s="151"/>
      <c r="E14" s="208">
        <f>SUM(E10:E13)</f>
        <v>4</v>
      </c>
      <c r="F14" s="151"/>
      <c r="G14" s="151"/>
      <c r="H14" s="208">
        <f>SUM(H10:H13)</f>
        <v>13.29</v>
      </c>
      <c r="I14" s="208">
        <f>SUM(I10:I13)</f>
        <v>2.22</v>
      </c>
      <c r="J14" s="208">
        <f>SUM(J10:J13)</f>
        <v>1.74</v>
      </c>
      <c r="K14" s="208">
        <f>SUM(K10:K13)</f>
        <v>3.9869999999999997</v>
      </c>
      <c r="L14" s="240">
        <f>SUM(L10:L13)</f>
        <v>5.343</v>
      </c>
    </row>
    <row r="15" spans="1:12" ht="18.75" customHeight="1">
      <c r="A15" s="152">
        <v>3</v>
      </c>
      <c r="B15" s="153" t="s">
        <v>64</v>
      </c>
      <c r="C15" s="154">
        <v>1</v>
      </c>
      <c r="D15" s="155" t="s">
        <v>65</v>
      </c>
      <c r="E15" s="154">
        <v>1</v>
      </c>
      <c r="F15" s="205" t="s">
        <v>66</v>
      </c>
      <c r="G15" s="209" t="s">
        <v>67</v>
      </c>
      <c r="H15" s="210">
        <f>SUM(I15:L15)</f>
        <v>0.8600000000000001</v>
      </c>
      <c r="I15" s="155">
        <v>0.18</v>
      </c>
      <c r="J15" s="155">
        <v>0.08</v>
      </c>
      <c r="K15" s="155">
        <v>0.258</v>
      </c>
      <c r="L15" s="241">
        <v>0.342</v>
      </c>
    </row>
    <row r="16" spans="1:12" ht="18" customHeight="1">
      <c r="A16" s="156"/>
      <c r="B16" s="157"/>
      <c r="C16" s="14">
        <v>1</v>
      </c>
      <c r="D16" s="158" t="s">
        <v>27</v>
      </c>
      <c r="E16" s="13">
        <v>1</v>
      </c>
      <c r="F16" s="211"/>
      <c r="G16" s="157"/>
      <c r="H16" s="210">
        <f>SUM(I16:L16)</f>
        <v>11.3</v>
      </c>
      <c r="I16" s="242">
        <v>2.3</v>
      </c>
      <c r="J16" s="242">
        <v>1.46</v>
      </c>
      <c r="K16" s="242">
        <v>3.39</v>
      </c>
      <c r="L16" s="243">
        <v>4.15</v>
      </c>
    </row>
    <row r="17" spans="1:12" s="127" customFormat="1" ht="15.75" customHeight="1">
      <c r="A17" s="159"/>
      <c r="B17" s="143" t="s">
        <v>19</v>
      </c>
      <c r="C17" s="160"/>
      <c r="D17" s="161"/>
      <c r="E17" s="208">
        <f>SUM(E15:E16)</f>
        <v>2</v>
      </c>
      <c r="F17" s="212"/>
      <c r="G17" s="212"/>
      <c r="H17" s="208">
        <f>SUM(H15:H16)</f>
        <v>12.16</v>
      </c>
      <c r="I17" s="208">
        <f>SUM(I15:I16)</f>
        <v>2.48</v>
      </c>
      <c r="J17" s="208">
        <f>SUM(J15:J16)</f>
        <v>1.54</v>
      </c>
      <c r="K17" s="208">
        <f>SUM(K15:K16)</f>
        <v>3.648</v>
      </c>
      <c r="L17" s="208">
        <f>SUM(L15:L16)</f>
        <v>4.492</v>
      </c>
    </row>
    <row r="18" spans="1:12" ht="22.5" customHeight="1">
      <c r="A18" s="145">
        <v>4</v>
      </c>
      <c r="B18" s="146" t="s">
        <v>68</v>
      </c>
      <c r="C18" s="147">
        <v>1</v>
      </c>
      <c r="D18" s="121" t="s">
        <v>35</v>
      </c>
      <c r="E18" s="140">
        <v>1</v>
      </c>
      <c r="F18" s="205" t="s">
        <v>69</v>
      </c>
      <c r="G18" s="213" t="s">
        <v>70</v>
      </c>
      <c r="H18" s="140">
        <f aca="true" t="shared" si="0" ref="H18:H23">SUM(I18:L18)</f>
        <v>0.86</v>
      </c>
      <c r="I18" s="90">
        <v>0.1</v>
      </c>
      <c r="J18" s="90">
        <v>0.08</v>
      </c>
      <c r="K18" s="90">
        <v>0.258</v>
      </c>
      <c r="L18" s="244">
        <v>0.422</v>
      </c>
    </row>
    <row r="19" spans="1:12" ht="20.25" customHeight="1">
      <c r="A19" s="145"/>
      <c r="B19" s="146"/>
      <c r="C19" s="147">
        <v>1</v>
      </c>
      <c r="D19" s="147" t="s">
        <v>65</v>
      </c>
      <c r="E19" s="140">
        <v>1</v>
      </c>
      <c r="F19" s="201"/>
      <c r="G19" s="214"/>
      <c r="H19" s="13">
        <f t="shared" si="0"/>
        <v>0.8600000000000001</v>
      </c>
      <c r="I19" s="147">
        <v>0.18</v>
      </c>
      <c r="J19" s="147">
        <v>0.08</v>
      </c>
      <c r="K19" s="147">
        <v>0.258</v>
      </c>
      <c r="L19" s="245">
        <v>0.342</v>
      </c>
    </row>
    <row r="20" spans="1:12" ht="22.5" customHeight="1">
      <c r="A20" s="145"/>
      <c r="B20" s="146"/>
      <c r="C20" s="147">
        <v>1</v>
      </c>
      <c r="D20" s="13" t="s">
        <v>60</v>
      </c>
      <c r="E20" s="140">
        <v>1</v>
      </c>
      <c r="F20" s="201"/>
      <c r="G20" s="214"/>
      <c r="H20" s="140">
        <f t="shared" si="0"/>
        <v>1.8000000000000003</v>
      </c>
      <c r="I20" s="29">
        <v>0.34</v>
      </c>
      <c r="J20" s="29">
        <v>0.26</v>
      </c>
      <c r="K20" s="29">
        <v>0.54</v>
      </c>
      <c r="L20" s="239">
        <v>0.66</v>
      </c>
    </row>
    <row r="21" spans="1:12" ht="18.75" customHeight="1">
      <c r="A21" s="145"/>
      <c r="B21" s="146"/>
      <c r="C21" s="147">
        <v>1</v>
      </c>
      <c r="D21" s="13" t="s">
        <v>63</v>
      </c>
      <c r="E21" s="140">
        <v>1</v>
      </c>
      <c r="F21" s="201"/>
      <c r="G21" s="214"/>
      <c r="H21" s="140">
        <f t="shared" si="0"/>
        <v>7.6</v>
      </c>
      <c r="I21" s="29">
        <v>1.2</v>
      </c>
      <c r="J21" s="29">
        <v>0.8</v>
      </c>
      <c r="K21" s="29">
        <v>2.28</v>
      </c>
      <c r="L21" s="239">
        <v>3.32</v>
      </c>
    </row>
    <row r="22" spans="1:12" ht="18" customHeight="1">
      <c r="A22" s="149"/>
      <c r="B22" s="11"/>
      <c r="C22" s="14">
        <v>1</v>
      </c>
      <c r="D22" s="140" t="s">
        <v>62</v>
      </c>
      <c r="E22" s="13">
        <v>1</v>
      </c>
      <c r="F22" s="107"/>
      <c r="G22" s="207"/>
      <c r="H22" s="13">
        <f t="shared" si="0"/>
        <v>2.85</v>
      </c>
      <c r="I22" s="29">
        <v>0.5</v>
      </c>
      <c r="J22" s="29">
        <v>0.5</v>
      </c>
      <c r="K22" s="29">
        <v>0.855</v>
      </c>
      <c r="L22" s="239">
        <v>0.995</v>
      </c>
    </row>
    <row r="23" spans="1:12" ht="21" customHeight="1">
      <c r="A23" s="149"/>
      <c r="B23" s="11"/>
      <c r="C23" s="14">
        <v>1</v>
      </c>
      <c r="D23" s="141" t="s">
        <v>58</v>
      </c>
      <c r="E23" s="13">
        <v>1</v>
      </c>
      <c r="F23" s="107"/>
      <c r="G23" s="207"/>
      <c r="H23" s="13">
        <f t="shared" si="0"/>
        <v>1.04</v>
      </c>
      <c r="I23" s="29">
        <v>0.18</v>
      </c>
      <c r="J23" s="29">
        <v>0.18</v>
      </c>
      <c r="K23" s="29">
        <v>0.312</v>
      </c>
      <c r="L23" s="239">
        <v>0.368</v>
      </c>
    </row>
    <row r="24" spans="1:12" ht="18" customHeight="1">
      <c r="A24" s="162"/>
      <c r="B24" s="143" t="s">
        <v>19</v>
      </c>
      <c r="C24" s="163"/>
      <c r="D24" s="164"/>
      <c r="E24" s="144">
        <f>SUM(E18:E23)</f>
        <v>6</v>
      </c>
      <c r="F24" s="192"/>
      <c r="G24" s="215"/>
      <c r="H24" s="144">
        <f>SUM(H18:H23)</f>
        <v>15.010000000000002</v>
      </c>
      <c r="I24" s="144">
        <f>SUM(I18:I23)</f>
        <v>2.5000000000000004</v>
      </c>
      <c r="J24" s="144">
        <f>SUM(J18:J23)</f>
        <v>1.9000000000000001</v>
      </c>
      <c r="K24" s="144">
        <f>SUM(K18:K23)</f>
        <v>4.503</v>
      </c>
      <c r="L24" s="246">
        <f>SUM(L18:L23)</f>
        <v>6.107</v>
      </c>
    </row>
    <row r="25" spans="1:12" ht="19.5" customHeight="1">
      <c r="A25" s="145">
        <v>5</v>
      </c>
      <c r="B25" s="146" t="s">
        <v>71</v>
      </c>
      <c r="C25" s="147">
        <v>1</v>
      </c>
      <c r="D25" s="148" t="s">
        <v>72</v>
      </c>
      <c r="E25" s="140">
        <v>1</v>
      </c>
      <c r="F25" s="201" t="s">
        <v>73</v>
      </c>
      <c r="G25" s="139">
        <v>13916388431</v>
      </c>
      <c r="H25" s="140">
        <f aca="true" t="shared" si="1" ref="H25:H35">SUM(I25:L25)</f>
        <v>0.58</v>
      </c>
      <c r="I25" s="75">
        <v>0.1</v>
      </c>
      <c r="J25" s="75">
        <v>0.08</v>
      </c>
      <c r="K25" s="75">
        <v>0.174</v>
      </c>
      <c r="L25" s="235">
        <v>0.226</v>
      </c>
    </row>
    <row r="26" spans="1:12" ht="20.25" customHeight="1">
      <c r="A26" s="145"/>
      <c r="B26" s="146"/>
      <c r="C26" s="147">
        <v>3</v>
      </c>
      <c r="D26" s="7" t="s">
        <v>27</v>
      </c>
      <c r="E26" s="140">
        <v>3</v>
      </c>
      <c r="F26" s="201"/>
      <c r="G26" s="139"/>
      <c r="H26" s="13">
        <f t="shared" si="1"/>
        <v>34.5</v>
      </c>
      <c r="I26" s="13">
        <v>4.59</v>
      </c>
      <c r="J26" s="13">
        <v>3.18</v>
      </c>
      <c r="K26" s="13">
        <v>10.35</v>
      </c>
      <c r="L26" s="236">
        <v>16.38</v>
      </c>
    </row>
    <row r="27" spans="1:12" ht="22.5" customHeight="1">
      <c r="A27" s="145"/>
      <c r="B27" s="146"/>
      <c r="C27" s="147">
        <v>4</v>
      </c>
      <c r="D27" s="140" t="s">
        <v>35</v>
      </c>
      <c r="E27" s="140">
        <v>4</v>
      </c>
      <c r="F27" s="201"/>
      <c r="G27" s="139"/>
      <c r="H27" s="13">
        <f t="shared" si="1"/>
        <v>3.44</v>
      </c>
      <c r="I27" s="18">
        <v>0.4</v>
      </c>
      <c r="J27" s="18">
        <v>0.32</v>
      </c>
      <c r="K27" s="18">
        <v>1.032</v>
      </c>
      <c r="L27" s="247">
        <v>1.688</v>
      </c>
    </row>
    <row r="28" spans="1:12" ht="20.25" customHeight="1">
      <c r="A28" s="149"/>
      <c r="B28" s="11"/>
      <c r="C28" s="14">
        <v>1</v>
      </c>
      <c r="D28" s="58" t="s">
        <v>54</v>
      </c>
      <c r="E28" s="13">
        <v>1</v>
      </c>
      <c r="F28" s="107"/>
      <c r="G28" s="87"/>
      <c r="H28" s="140">
        <f t="shared" si="1"/>
        <v>1.45</v>
      </c>
      <c r="I28" s="75">
        <v>0.3</v>
      </c>
      <c r="J28" s="75">
        <v>0.15</v>
      </c>
      <c r="K28" s="75">
        <v>0.435</v>
      </c>
      <c r="L28" s="235">
        <v>0.565</v>
      </c>
    </row>
    <row r="29" spans="1:12" ht="20.25" customHeight="1">
      <c r="A29" s="149"/>
      <c r="B29" s="11"/>
      <c r="C29" s="14">
        <v>1</v>
      </c>
      <c r="D29" s="7" t="s">
        <v>74</v>
      </c>
      <c r="E29" s="13">
        <v>1</v>
      </c>
      <c r="F29" s="107"/>
      <c r="G29" s="87"/>
      <c r="H29" s="140">
        <f t="shared" si="1"/>
        <v>12.2</v>
      </c>
      <c r="I29" s="18">
        <v>1.5</v>
      </c>
      <c r="J29" s="18">
        <v>2.7</v>
      </c>
      <c r="K29" s="18">
        <v>3.66</v>
      </c>
      <c r="L29" s="247">
        <v>4.34</v>
      </c>
    </row>
    <row r="30" spans="1:12" ht="20.25" customHeight="1">
      <c r="A30" s="149"/>
      <c r="B30" s="11"/>
      <c r="C30" s="14">
        <v>1</v>
      </c>
      <c r="D30" s="7" t="s">
        <v>75</v>
      </c>
      <c r="E30" s="13">
        <v>1</v>
      </c>
      <c r="F30" s="107"/>
      <c r="G30" s="87"/>
      <c r="H30" s="140">
        <f t="shared" si="1"/>
        <v>3</v>
      </c>
      <c r="I30" s="18">
        <v>0.5</v>
      </c>
      <c r="J30" s="18">
        <v>0.3</v>
      </c>
      <c r="K30" s="18">
        <v>0.9</v>
      </c>
      <c r="L30" s="247">
        <v>1.3</v>
      </c>
    </row>
    <row r="31" spans="1:12" ht="20.25" customHeight="1">
      <c r="A31" s="149"/>
      <c r="B31" s="11"/>
      <c r="C31" s="14">
        <v>1</v>
      </c>
      <c r="D31" s="7" t="s">
        <v>76</v>
      </c>
      <c r="E31" s="13">
        <v>1</v>
      </c>
      <c r="F31" s="107"/>
      <c r="G31" s="87"/>
      <c r="H31" s="140">
        <f t="shared" si="1"/>
        <v>10.25</v>
      </c>
      <c r="I31" s="18">
        <v>0.9</v>
      </c>
      <c r="J31" s="18">
        <v>0.6</v>
      </c>
      <c r="K31" s="18">
        <v>3.075</v>
      </c>
      <c r="L31" s="247">
        <v>5.675</v>
      </c>
    </row>
    <row r="32" spans="1:12" ht="20.25" customHeight="1">
      <c r="A32" s="149"/>
      <c r="B32" s="11"/>
      <c r="C32" s="14">
        <v>1</v>
      </c>
      <c r="D32" s="13" t="s">
        <v>63</v>
      </c>
      <c r="E32" s="13">
        <v>1</v>
      </c>
      <c r="F32" s="107"/>
      <c r="G32" s="87"/>
      <c r="H32" s="140">
        <f t="shared" si="1"/>
        <v>7.6</v>
      </c>
      <c r="I32" s="29">
        <v>1.2</v>
      </c>
      <c r="J32" s="29">
        <v>0.8</v>
      </c>
      <c r="K32" s="29">
        <v>2.28</v>
      </c>
      <c r="L32" s="239">
        <v>3.32</v>
      </c>
    </row>
    <row r="33" spans="1:12" ht="20.25" customHeight="1">
      <c r="A33" s="149"/>
      <c r="B33" s="11"/>
      <c r="C33" s="14">
        <v>1</v>
      </c>
      <c r="D33" s="13" t="s">
        <v>60</v>
      </c>
      <c r="E33" s="13">
        <v>1</v>
      </c>
      <c r="F33" s="107"/>
      <c r="G33" s="87"/>
      <c r="H33" s="140">
        <f t="shared" si="1"/>
        <v>1.8000000000000003</v>
      </c>
      <c r="I33" s="29">
        <v>0.34</v>
      </c>
      <c r="J33" s="29">
        <v>0.26</v>
      </c>
      <c r="K33" s="29">
        <v>0.54</v>
      </c>
      <c r="L33" s="239">
        <v>0.66</v>
      </c>
    </row>
    <row r="34" spans="1:12" ht="18" customHeight="1">
      <c r="A34" s="149"/>
      <c r="B34" s="11"/>
      <c r="C34" s="14">
        <v>1</v>
      </c>
      <c r="D34" s="141" t="s">
        <v>77</v>
      </c>
      <c r="E34" s="13">
        <v>1</v>
      </c>
      <c r="F34" s="107"/>
      <c r="G34" s="87"/>
      <c r="H34" s="13">
        <f t="shared" si="1"/>
        <v>31.2</v>
      </c>
      <c r="I34" s="141">
        <v>5</v>
      </c>
      <c r="J34" s="94">
        <v>7</v>
      </c>
      <c r="K34" s="94">
        <v>9.36</v>
      </c>
      <c r="L34" s="237">
        <v>9.84</v>
      </c>
    </row>
    <row r="35" spans="1:12" ht="17.25" customHeight="1">
      <c r="A35" s="149"/>
      <c r="B35" s="11"/>
      <c r="C35" s="14">
        <v>1</v>
      </c>
      <c r="D35" s="7" t="s">
        <v>78</v>
      </c>
      <c r="E35" s="13">
        <v>1</v>
      </c>
      <c r="F35" s="107"/>
      <c r="G35" s="87"/>
      <c r="H35" s="13">
        <f t="shared" si="1"/>
        <v>3.9800000000000004</v>
      </c>
      <c r="I35" s="18">
        <v>0</v>
      </c>
      <c r="J35" s="18">
        <v>1.2</v>
      </c>
      <c r="K35" s="18">
        <v>1.194</v>
      </c>
      <c r="L35" s="247">
        <v>1.586</v>
      </c>
    </row>
    <row r="36" spans="1:12" ht="18.75" customHeight="1">
      <c r="A36" s="165"/>
      <c r="B36" s="166" t="s">
        <v>19</v>
      </c>
      <c r="C36" s="167"/>
      <c r="D36" s="168"/>
      <c r="E36" s="216">
        <f>SUM(E25:E35)</f>
        <v>16</v>
      </c>
      <c r="F36" s="168"/>
      <c r="G36" s="217"/>
      <c r="H36" s="216">
        <f>SUM(H25:H35)</f>
        <v>110</v>
      </c>
      <c r="I36" s="216">
        <f>SUM(I25:I35)</f>
        <v>14.829999999999998</v>
      </c>
      <c r="J36" s="216">
        <f>SUM(J25:J35)</f>
        <v>16.59</v>
      </c>
      <c r="K36" s="216">
        <f>SUM(K25:K35)</f>
        <v>33</v>
      </c>
      <c r="L36" s="248">
        <f>SUM(L25:L35)</f>
        <v>45.58</v>
      </c>
    </row>
    <row r="37" spans="1:12" s="128" customFormat="1" ht="19.5" customHeight="1">
      <c r="A37" s="169"/>
      <c r="B37" s="170"/>
      <c r="C37" s="171"/>
      <c r="D37" s="169"/>
      <c r="E37" s="218"/>
      <c r="F37" s="169"/>
      <c r="G37" s="169"/>
      <c r="H37" s="219"/>
      <c r="I37" s="219"/>
      <c r="J37" s="219"/>
      <c r="K37" s="219"/>
      <c r="L37" s="219"/>
    </row>
    <row r="38" spans="1:12" s="129" customFormat="1" ht="14.25" customHeight="1">
      <c r="A38" s="172" t="s">
        <v>3</v>
      </c>
      <c r="B38" s="173" t="s">
        <v>4</v>
      </c>
      <c r="C38" s="174" t="s">
        <v>5</v>
      </c>
      <c r="D38" s="173" t="s">
        <v>6</v>
      </c>
      <c r="E38" s="173" t="s">
        <v>7</v>
      </c>
      <c r="F38" s="220" t="s">
        <v>8</v>
      </c>
      <c r="G38" s="173" t="s">
        <v>9</v>
      </c>
      <c r="H38" s="173" t="s">
        <v>10</v>
      </c>
      <c r="I38" s="173" t="s">
        <v>11</v>
      </c>
      <c r="J38" s="173" t="s">
        <v>12</v>
      </c>
      <c r="K38" s="173" t="s">
        <v>13</v>
      </c>
      <c r="L38" s="249" t="s">
        <v>14</v>
      </c>
    </row>
    <row r="39" spans="1:12" s="129" customFormat="1" ht="11.25" customHeight="1">
      <c r="A39" s="175"/>
      <c r="B39" s="137"/>
      <c r="C39" s="137"/>
      <c r="D39" s="137"/>
      <c r="E39" s="137"/>
      <c r="F39" s="199"/>
      <c r="G39" s="200"/>
      <c r="H39" s="200"/>
      <c r="I39" s="200"/>
      <c r="J39" s="200"/>
      <c r="K39" s="200"/>
      <c r="L39" s="250"/>
    </row>
    <row r="40" spans="1:12" s="129" customFormat="1" ht="18.75" customHeight="1">
      <c r="A40" s="176">
        <v>6</v>
      </c>
      <c r="B40" s="177" t="s">
        <v>79</v>
      </c>
      <c r="C40" s="178">
        <v>1</v>
      </c>
      <c r="D40" s="147" t="s">
        <v>65</v>
      </c>
      <c r="E40" s="178">
        <v>1</v>
      </c>
      <c r="F40" s="221" t="s">
        <v>80</v>
      </c>
      <c r="G40" s="222">
        <v>13611878665</v>
      </c>
      <c r="H40" s="13">
        <f>SUM(I40:L40)</f>
        <v>0.8600000000000001</v>
      </c>
      <c r="I40" s="147">
        <v>0.18</v>
      </c>
      <c r="J40" s="147">
        <v>0.08</v>
      </c>
      <c r="K40" s="147">
        <v>0.258</v>
      </c>
      <c r="L40" s="245">
        <v>0.342</v>
      </c>
    </row>
    <row r="41" spans="1:12" s="127" customFormat="1" ht="19.5" customHeight="1">
      <c r="A41" s="179"/>
      <c r="B41" s="157"/>
      <c r="C41" s="180">
        <v>1</v>
      </c>
      <c r="D41" s="140" t="s">
        <v>35</v>
      </c>
      <c r="E41" s="140">
        <v>1</v>
      </c>
      <c r="F41" s="223"/>
      <c r="G41" s="157"/>
      <c r="H41" s="140">
        <f>SUM(I41:L41)</f>
        <v>0.86</v>
      </c>
      <c r="I41" s="75">
        <v>0.1</v>
      </c>
      <c r="J41" s="75">
        <v>0.08</v>
      </c>
      <c r="K41" s="75">
        <v>0.258</v>
      </c>
      <c r="L41" s="119">
        <v>0.422</v>
      </c>
    </row>
    <row r="42" spans="1:12" ht="18" customHeight="1">
      <c r="A42" s="181"/>
      <c r="B42" s="143" t="s">
        <v>19</v>
      </c>
      <c r="C42" s="151"/>
      <c r="D42" s="182"/>
      <c r="E42" s="208">
        <f>SUM(E40:E41)</f>
        <v>2</v>
      </c>
      <c r="F42" s="182"/>
      <c r="G42" s="151"/>
      <c r="H42" s="208">
        <f>SUM(H40:H41)</f>
        <v>1.7200000000000002</v>
      </c>
      <c r="I42" s="208">
        <f>SUM(I40:I41)</f>
        <v>0.28</v>
      </c>
      <c r="J42" s="208">
        <f>SUM(J40:J41)</f>
        <v>0.16</v>
      </c>
      <c r="K42" s="208">
        <f>SUM(K40:K41)</f>
        <v>0.516</v>
      </c>
      <c r="L42" s="208">
        <f>SUM(L40:L41)</f>
        <v>0.764</v>
      </c>
    </row>
    <row r="43" spans="1:12" ht="18" customHeight="1">
      <c r="A43" s="183">
        <v>7</v>
      </c>
      <c r="B43" s="153" t="s">
        <v>81</v>
      </c>
      <c r="C43" s="155">
        <v>1</v>
      </c>
      <c r="D43" s="140" t="s">
        <v>35</v>
      </c>
      <c r="E43" s="155">
        <v>1</v>
      </c>
      <c r="F43" s="103" t="s">
        <v>82</v>
      </c>
      <c r="G43" s="224">
        <v>13916388431</v>
      </c>
      <c r="H43" s="75">
        <f>SUM(I43:L43)</f>
        <v>0.86</v>
      </c>
      <c r="I43" s="75">
        <v>0.1</v>
      </c>
      <c r="J43" s="75">
        <v>0.08</v>
      </c>
      <c r="K43" s="75">
        <v>0.258</v>
      </c>
      <c r="L43" s="119">
        <v>0.422</v>
      </c>
    </row>
    <row r="44" spans="1:12" ht="18" customHeight="1">
      <c r="A44" s="184"/>
      <c r="B44" s="185"/>
      <c r="C44" s="147">
        <v>1</v>
      </c>
      <c r="D44" s="147" t="s">
        <v>65</v>
      </c>
      <c r="E44" s="147">
        <v>1</v>
      </c>
      <c r="F44" s="105"/>
      <c r="G44" s="225"/>
      <c r="H44" s="13">
        <f>SUM(I44:L44)</f>
        <v>0.8600000000000001</v>
      </c>
      <c r="I44" s="147">
        <v>0.18</v>
      </c>
      <c r="J44" s="147">
        <v>0.08</v>
      </c>
      <c r="K44" s="147">
        <v>0.258</v>
      </c>
      <c r="L44" s="245">
        <v>0.342</v>
      </c>
    </row>
    <row r="45" spans="1:12" ht="15" customHeight="1">
      <c r="A45" s="86"/>
      <c r="B45" s="87"/>
      <c r="C45" s="14">
        <v>1</v>
      </c>
      <c r="D45" s="11" t="s">
        <v>83</v>
      </c>
      <c r="E45" s="14">
        <v>1</v>
      </c>
      <c r="F45" s="107"/>
      <c r="G45" s="87"/>
      <c r="H45" s="75">
        <f>SUM(I45:L45)</f>
        <v>1.2</v>
      </c>
      <c r="I45" s="14">
        <v>0.14</v>
      </c>
      <c r="J45" s="14">
        <v>0.1</v>
      </c>
      <c r="K45" s="14">
        <v>0.36</v>
      </c>
      <c r="L45" s="251">
        <v>0.6</v>
      </c>
    </row>
    <row r="46" spans="1:12" ht="18.75" customHeight="1">
      <c r="A46" s="179"/>
      <c r="B46" s="157"/>
      <c r="C46" s="186">
        <v>1</v>
      </c>
      <c r="D46" s="7" t="s">
        <v>27</v>
      </c>
      <c r="E46" s="226">
        <v>1</v>
      </c>
      <c r="F46" s="211"/>
      <c r="G46" s="157"/>
      <c r="H46" s="75">
        <f>SUM(I46:L46)</f>
        <v>11.3</v>
      </c>
      <c r="I46" s="13">
        <v>2.3</v>
      </c>
      <c r="J46" s="13">
        <v>1.46</v>
      </c>
      <c r="K46" s="13">
        <v>3.39</v>
      </c>
      <c r="L46" s="123">
        <v>4.15</v>
      </c>
    </row>
    <row r="47" spans="1:12" ht="18" customHeight="1">
      <c r="A47" s="181"/>
      <c r="B47" s="143" t="s">
        <v>19</v>
      </c>
      <c r="C47" s="160"/>
      <c r="D47" s="182"/>
      <c r="E47" s="208">
        <f>SUM(E43:E46)</f>
        <v>4</v>
      </c>
      <c r="F47" s="182"/>
      <c r="G47" s="151"/>
      <c r="H47" s="208">
        <f>SUM(H43:H46)</f>
        <v>14.22</v>
      </c>
      <c r="I47" s="208">
        <f>SUM(I43:I46)</f>
        <v>2.7199999999999998</v>
      </c>
      <c r="J47" s="208">
        <f>SUM(J43:J46)</f>
        <v>1.72</v>
      </c>
      <c r="K47" s="208">
        <f>SUM(K43:K46)</f>
        <v>4.266</v>
      </c>
      <c r="L47" s="252">
        <f>SUM(L43:L46)</f>
        <v>5.514</v>
      </c>
    </row>
    <row r="48" spans="1:12" ht="25.5" customHeight="1">
      <c r="A48" s="187">
        <v>8</v>
      </c>
      <c r="B48" s="146" t="s">
        <v>84</v>
      </c>
      <c r="C48" s="146">
        <v>1</v>
      </c>
      <c r="D48" s="58" t="s">
        <v>40</v>
      </c>
      <c r="E48" s="75">
        <v>1</v>
      </c>
      <c r="F48" s="105" t="s">
        <v>85</v>
      </c>
      <c r="G48" s="227"/>
      <c r="H48" s="75">
        <f>SUM(I48:L48)</f>
        <v>0.51</v>
      </c>
      <c r="I48" s="75">
        <v>0.033</v>
      </c>
      <c r="J48" s="75">
        <v>0.017</v>
      </c>
      <c r="K48" s="75">
        <v>0.153</v>
      </c>
      <c r="L48" s="119">
        <v>0.307</v>
      </c>
    </row>
    <row r="49" spans="1:12" ht="16.5" customHeight="1">
      <c r="A49" s="181"/>
      <c r="B49" s="143" t="s">
        <v>19</v>
      </c>
      <c r="C49" s="160"/>
      <c r="D49" s="188"/>
      <c r="E49" s="208">
        <f>SUM(E48:E48)</f>
        <v>1</v>
      </c>
      <c r="F49" s="212"/>
      <c r="G49" s="151"/>
      <c r="H49" s="208">
        <f>SUM(H48:H48)</f>
        <v>0.51</v>
      </c>
      <c r="I49" s="208">
        <f>SUM(I48:I48)</f>
        <v>0.033</v>
      </c>
      <c r="J49" s="208">
        <f>SUM(J48:J48)</f>
        <v>0.017</v>
      </c>
      <c r="K49" s="208">
        <f>SUM(K48:K48)</f>
        <v>0.153</v>
      </c>
      <c r="L49" s="252">
        <f>SUM(L48:L48)</f>
        <v>0.307</v>
      </c>
    </row>
    <row r="50" spans="1:12" ht="18" customHeight="1">
      <c r="A50" s="187">
        <v>9</v>
      </c>
      <c r="B50" s="146" t="s">
        <v>86</v>
      </c>
      <c r="C50" s="146">
        <v>1</v>
      </c>
      <c r="D50" s="7" t="s">
        <v>27</v>
      </c>
      <c r="E50" s="75">
        <v>1</v>
      </c>
      <c r="F50" s="103" t="s">
        <v>87</v>
      </c>
      <c r="G50" s="111">
        <v>15800683118</v>
      </c>
      <c r="H50" s="75">
        <f>SUM(I50:L50)</f>
        <v>11.5</v>
      </c>
      <c r="I50" s="29">
        <v>1.53</v>
      </c>
      <c r="J50" s="29">
        <v>1.06</v>
      </c>
      <c r="K50" s="29">
        <v>3.45</v>
      </c>
      <c r="L50" s="124">
        <v>5.46</v>
      </c>
    </row>
    <row r="51" spans="1:12" ht="18" customHeight="1">
      <c r="A51" s="187"/>
      <c r="B51" s="146"/>
      <c r="C51" s="146">
        <v>2</v>
      </c>
      <c r="D51" s="140" t="s">
        <v>35</v>
      </c>
      <c r="E51" s="75">
        <v>2</v>
      </c>
      <c r="F51" s="105"/>
      <c r="G51" s="69"/>
      <c r="H51" s="75">
        <f>SUM(I51:L51)</f>
        <v>1.72</v>
      </c>
      <c r="I51" s="29">
        <v>0.2</v>
      </c>
      <c r="J51" s="29">
        <v>0.16</v>
      </c>
      <c r="K51" s="29">
        <v>0.516</v>
      </c>
      <c r="L51" s="124">
        <v>0.844</v>
      </c>
    </row>
    <row r="52" spans="1:12" ht="18.75" customHeight="1">
      <c r="A52" s="189"/>
      <c r="B52" s="11"/>
      <c r="C52" s="11">
        <v>1</v>
      </c>
      <c r="D52" s="7" t="s">
        <v>78</v>
      </c>
      <c r="E52" s="18">
        <v>1</v>
      </c>
      <c r="F52" s="107"/>
      <c r="G52" s="207"/>
      <c r="H52" s="18">
        <f>SUM(I52:L52)</f>
        <v>3.9800000000000004</v>
      </c>
      <c r="I52" s="18">
        <v>0</v>
      </c>
      <c r="J52" s="18">
        <v>1.2</v>
      </c>
      <c r="K52" s="18">
        <v>1.194</v>
      </c>
      <c r="L52" s="120">
        <v>1.586</v>
      </c>
    </row>
    <row r="53" spans="1:12" ht="18" customHeight="1">
      <c r="A53" s="181"/>
      <c r="B53" s="143" t="s">
        <v>19</v>
      </c>
      <c r="C53" s="160"/>
      <c r="D53" s="182"/>
      <c r="E53" s="208">
        <f>SUM(E50:E52)</f>
        <v>4</v>
      </c>
      <c r="F53" s="182"/>
      <c r="G53" s="151"/>
      <c r="H53" s="208">
        <f>SUM(H50:H52)</f>
        <v>17.200000000000003</v>
      </c>
      <c r="I53" s="208">
        <f>SUM(I50:I52)</f>
        <v>1.73</v>
      </c>
      <c r="J53" s="208">
        <f>SUM(J50:J52)</f>
        <v>2.42</v>
      </c>
      <c r="K53" s="208">
        <f>SUM(K50:K52)</f>
        <v>5.16</v>
      </c>
      <c r="L53" s="252">
        <f>SUM(L50:L52)</f>
        <v>7.890000000000001</v>
      </c>
    </row>
    <row r="54" spans="1:12" ht="16.5" customHeight="1">
      <c r="A54" s="190">
        <v>10</v>
      </c>
      <c r="B54" s="185" t="s">
        <v>88</v>
      </c>
      <c r="C54" s="140">
        <v>1</v>
      </c>
      <c r="D54" s="7" t="s">
        <v>27</v>
      </c>
      <c r="E54" s="140">
        <v>1</v>
      </c>
      <c r="F54" s="205" t="s">
        <v>89</v>
      </c>
      <c r="G54" s="213" t="s">
        <v>90</v>
      </c>
      <c r="H54" s="140">
        <f aca="true" t="shared" si="2" ref="H54:H59">SUM(I54:L54)</f>
        <v>11.3</v>
      </c>
      <c r="I54" s="13">
        <v>2.3</v>
      </c>
      <c r="J54" s="13">
        <v>1.46</v>
      </c>
      <c r="K54" s="13">
        <v>3.39</v>
      </c>
      <c r="L54" s="123">
        <v>4.15</v>
      </c>
    </row>
    <row r="55" spans="1:12" ht="16.5" customHeight="1">
      <c r="A55" s="190"/>
      <c r="B55" s="185"/>
      <c r="C55" s="140">
        <v>2</v>
      </c>
      <c r="D55" s="147" t="s">
        <v>65</v>
      </c>
      <c r="E55" s="140">
        <v>2</v>
      </c>
      <c r="F55" s="201"/>
      <c r="G55" s="214"/>
      <c r="H55" s="140">
        <f t="shared" si="2"/>
        <v>1.7200000000000002</v>
      </c>
      <c r="I55" s="13">
        <v>0.36</v>
      </c>
      <c r="J55" s="13">
        <v>0.16</v>
      </c>
      <c r="K55" s="13">
        <v>0.516</v>
      </c>
      <c r="L55" s="123">
        <v>0.684</v>
      </c>
    </row>
    <row r="56" spans="1:12" ht="16.5" customHeight="1">
      <c r="A56" s="190"/>
      <c r="B56" s="185"/>
      <c r="C56" s="140">
        <v>3</v>
      </c>
      <c r="D56" s="140" t="s">
        <v>35</v>
      </c>
      <c r="E56" s="140">
        <v>3</v>
      </c>
      <c r="F56" s="201"/>
      <c r="G56" s="214"/>
      <c r="H56" s="140">
        <f t="shared" si="2"/>
        <v>2.58</v>
      </c>
      <c r="I56" s="29">
        <v>0.3</v>
      </c>
      <c r="J56" s="29">
        <v>0.24</v>
      </c>
      <c r="K56" s="29">
        <v>0.774</v>
      </c>
      <c r="L56" s="124">
        <v>1.266</v>
      </c>
    </row>
    <row r="57" spans="1:12" ht="15.75" customHeight="1">
      <c r="A57" s="190"/>
      <c r="B57" s="185"/>
      <c r="C57" s="140">
        <v>20</v>
      </c>
      <c r="D57" s="58" t="s">
        <v>18</v>
      </c>
      <c r="E57" s="140">
        <v>20</v>
      </c>
      <c r="F57" s="201"/>
      <c r="G57" s="214"/>
      <c r="H57" s="140">
        <f t="shared" si="2"/>
        <v>2</v>
      </c>
      <c r="I57" s="13">
        <v>0.4</v>
      </c>
      <c r="J57" s="13">
        <v>0.4</v>
      </c>
      <c r="K57" s="13">
        <v>0.6</v>
      </c>
      <c r="L57" s="123">
        <v>0.6</v>
      </c>
    </row>
    <row r="58" spans="1:12" ht="18" customHeight="1">
      <c r="A58" s="190"/>
      <c r="B58" s="185"/>
      <c r="C58" s="140">
        <v>2</v>
      </c>
      <c r="D58" s="58" t="s">
        <v>56</v>
      </c>
      <c r="E58" s="140">
        <v>2</v>
      </c>
      <c r="F58" s="201"/>
      <c r="G58" s="214"/>
      <c r="H58" s="140">
        <f t="shared" si="2"/>
        <v>27.4</v>
      </c>
      <c r="I58" s="13">
        <v>7.48</v>
      </c>
      <c r="J58" s="13">
        <v>2.52</v>
      </c>
      <c r="K58" s="13">
        <v>8.22</v>
      </c>
      <c r="L58" s="123">
        <v>9.18</v>
      </c>
    </row>
    <row r="59" spans="1:12" ht="16.5" customHeight="1">
      <c r="A59" s="190"/>
      <c r="B59" s="185"/>
      <c r="C59" s="14">
        <v>2</v>
      </c>
      <c r="D59" s="13" t="s">
        <v>57</v>
      </c>
      <c r="E59" s="13">
        <v>2</v>
      </c>
      <c r="F59" s="107"/>
      <c r="G59" s="207"/>
      <c r="H59" s="13">
        <f t="shared" si="2"/>
        <v>5</v>
      </c>
      <c r="I59" s="13">
        <v>1</v>
      </c>
      <c r="J59" s="13">
        <v>0.6</v>
      </c>
      <c r="K59" s="13">
        <v>1.5</v>
      </c>
      <c r="L59" s="123">
        <v>1.9</v>
      </c>
    </row>
    <row r="60" spans="1:12" ht="15.75" customHeight="1">
      <c r="A60" s="191"/>
      <c r="B60" s="143" t="s">
        <v>19</v>
      </c>
      <c r="C60" s="151"/>
      <c r="D60" s="192"/>
      <c r="E60" s="144">
        <f>SUM(E54:E59)</f>
        <v>30</v>
      </c>
      <c r="F60" s="192"/>
      <c r="G60" s="163"/>
      <c r="H60" s="144">
        <f>SUM(H54:H59)</f>
        <v>50</v>
      </c>
      <c r="I60" s="144">
        <f>SUM(I54:I59)</f>
        <v>11.84</v>
      </c>
      <c r="J60" s="144">
        <f>SUM(J54:J59)</f>
        <v>5.379999999999999</v>
      </c>
      <c r="K60" s="144">
        <f>SUM(K54:K59)</f>
        <v>15</v>
      </c>
      <c r="L60" s="253">
        <f>SUM(L54:L59)</f>
        <v>17.779999999999998</v>
      </c>
    </row>
    <row r="61" spans="1:12" s="126" customFormat="1" ht="18.75" customHeight="1">
      <c r="A61" s="176">
        <v>11</v>
      </c>
      <c r="B61" s="193" t="s">
        <v>91</v>
      </c>
      <c r="C61" s="94">
        <v>1</v>
      </c>
      <c r="D61" s="194" t="s">
        <v>92</v>
      </c>
      <c r="E61" s="94">
        <v>1</v>
      </c>
      <c r="F61" s="228" t="s">
        <v>93</v>
      </c>
      <c r="G61" s="229"/>
      <c r="H61" s="140">
        <f>SUM(I61:L61)</f>
        <v>2.9000000000000004</v>
      </c>
      <c r="I61" s="13">
        <v>0</v>
      </c>
      <c r="J61" s="13">
        <v>1</v>
      </c>
      <c r="K61" s="13">
        <v>0.87</v>
      </c>
      <c r="L61" s="123">
        <v>1.03</v>
      </c>
    </row>
    <row r="62" spans="1:12" s="126" customFormat="1" ht="18.75" customHeight="1">
      <c r="A62" s="184"/>
      <c r="B62" s="185"/>
      <c r="C62" s="94">
        <v>1</v>
      </c>
      <c r="D62" s="75" t="s">
        <v>94</v>
      </c>
      <c r="E62" s="94">
        <v>1</v>
      </c>
      <c r="F62" s="84"/>
      <c r="G62" s="230"/>
      <c r="H62" s="140">
        <f>SUM(I62:L62)</f>
        <v>3.3</v>
      </c>
      <c r="I62" s="13">
        <v>0.08</v>
      </c>
      <c r="J62" s="13">
        <v>0.04</v>
      </c>
      <c r="K62" s="13">
        <v>0.99</v>
      </c>
      <c r="L62" s="123">
        <v>2.19</v>
      </c>
    </row>
    <row r="63" spans="1:12" s="126" customFormat="1" ht="18.75" customHeight="1">
      <c r="A63" s="184"/>
      <c r="B63" s="185"/>
      <c r="C63" s="94">
        <v>1</v>
      </c>
      <c r="D63" s="58" t="s">
        <v>95</v>
      </c>
      <c r="E63" s="94">
        <v>1</v>
      </c>
      <c r="F63" s="84"/>
      <c r="G63" s="230"/>
      <c r="H63" s="140">
        <f>SUM(I63:L63)</f>
        <v>5.48</v>
      </c>
      <c r="I63" s="13">
        <v>1.2</v>
      </c>
      <c r="J63" s="13">
        <v>0.8</v>
      </c>
      <c r="K63" s="13">
        <v>1.644</v>
      </c>
      <c r="L63" s="123">
        <v>1.836</v>
      </c>
    </row>
    <row r="64" spans="1:12" ht="18.75" customHeight="1">
      <c r="A64" s="195"/>
      <c r="B64" s="143" t="s">
        <v>19</v>
      </c>
      <c r="C64" s="196"/>
      <c r="D64" s="163"/>
      <c r="E64" s="144">
        <f>SUM(E61:E63)</f>
        <v>3</v>
      </c>
      <c r="F64" s="231"/>
      <c r="G64" s="163"/>
      <c r="H64" s="144">
        <f>SUM(H61:H63)</f>
        <v>11.68</v>
      </c>
      <c r="I64" s="144">
        <f>SUM(I61:I63)</f>
        <v>1.28</v>
      </c>
      <c r="J64" s="144">
        <f>SUM(J61:J63)</f>
        <v>1.84</v>
      </c>
      <c r="K64" s="144">
        <f>SUM(K61:K63)</f>
        <v>3.5039999999999996</v>
      </c>
      <c r="L64" s="253">
        <f>SUM(L61:L63)</f>
        <v>5.056</v>
      </c>
    </row>
    <row r="65" spans="1:12" ht="17.25" customHeight="1">
      <c r="A65" s="189">
        <v>12</v>
      </c>
      <c r="B65" s="11" t="s">
        <v>96</v>
      </c>
      <c r="C65" s="254">
        <v>1</v>
      </c>
      <c r="D65" s="58" t="s">
        <v>40</v>
      </c>
      <c r="E65" s="13">
        <v>1</v>
      </c>
      <c r="F65" s="285" t="s">
        <v>97</v>
      </c>
      <c r="G65" s="286">
        <v>13916388431</v>
      </c>
      <c r="H65" s="13">
        <f>SUM(I65:L65)</f>
        <v>0.51</v>
      </c>
      <c r="I65" s="75">
        <v>0.033</v>
      </c>
      <c r="J65" s="75">
        <v>0.017</v>
      </c>
      <c r="K65" s="75">
        <v>0.153</v>
      </c>
      <c r="L65" s="119">
        <v>0.307</v>
      </c>
    </row>
    <row r="66" spans="1:12" ht="17.25" customHeight="1">
      <c r="A66" s="255"/>
      <c r="B66" s="256"/>
      <c r="C66" s="257">
        <v>1</v>
      </c>
      <c r="D66" s="58" t="s">
        <v>38</v>
      </c>
      <c r="E66" s="210">
        <v>1</v>
      </c>
      <c r="F66" s="105"/>
      <c r="G66" s="227"/>
      <c r="H66" s="13">
        <f>SUM(I66:L66)</f>
        <v>4.18</v>
      </c>
      <c r="I66" s="75">
        <v>0.99</v>
      </c>
      <c r="J66" s="75">
        <v>0.63</v>
      </c>
      <c r="K66" s="75">
        <v>1.254</v>
      </c>
      <c r="L66" s="119">
        <v>1.306</v>
      </c>
    </row>
    <row r="67" spans="1:12" ht="15" customHeight="1">
      <c r="A67" s="255"/>
      <c r="B67" s="256"/>
      <c r="C67" s="257">
        <v>10</v>
      </c>
      <c r="D67" s="58" t="s">
        <v>18</v>
      </c>
      <c r="E67" s="210">
        <v>10</v>
      </c>
      <c r="F67" s="211"/>
      <c r="G67" s="287"/>
      <c r="H67" s="13">
        <f>SUM(I67:L67)</f>
        <v>1</v>
      </c>
      <c r="I67" s="13">
        <v>0.2</v>
      </c>
      <c r="J67" s="13">
        <v>0.2</v>
      </c>
      <c r="K67" s="13">
        <v>0.3</v>
      </c>
      <c r="L67" s="123">
        <v>0.3</v>
      </c>
    </row>
    <row r="68" spans="1:12" ht="18.75" customHeight="1">
      <c r="A68" s="195"/>
      <c r="B68" s="143" t="s">
        <v>19</v>
      </c>
      <c r="C68" s="196"/>
      <c r="D68" s="163"/>
      <c r="E68" s="144">
        <f>SUM(E65:E67)</f>
        <v>12</v>
      </c>
      <c r="F68" s="101"/>
      <c r="G68" s="288"/>
      <c r="H68" s="144">
        <f>SUM(H65:H67)</f>
        <v>5.6899999999999995</v>
      </c>
      <c r="I68" s="144">
        <f>SUM(I65:I67)</f>
        <v>1.2229999999999999</v>
      </c>
      <c r="J68" s="144">
        <f>SUM(J65:J67)</f>
        <v>0.847</v>
      </c>
      <c r="K68" s="144">
        <f>SUM(K65:K67)</f>
        <v>1.707</v>
      </c>
      <c r="L68" s="253">
        <f>SUM(L65:L67)</f>
        <v>1.913</v>
      </c>
    </row>
    <row r="69" spans="1:12" ht="17.25" customHeight="1">
      <c r="A69" s="183">
        <v>13</v>
      </c>
      <c r="B69" s="153" t="s">
        <v>98</v>
      </c>
      <c r="C69" s="258">
        <v>1</v>
      </c>
      <c r="D69" s="58" t="s">
        <v>56</v>
      </c>
      <c r="E69" s="121">
        <v>1</v>
      </c>
      <c r="F69" s="103" t="s">
        <v>99</v>
      </c>
      <c r="G69" s="224"/>
      <c r="H69" s="121">
        <f>SUM(I69:L69)</f>
        <v>13.7</v>
      </c>
      <c r="I69" s="13">
        <v>3.74</v>
      </c>
      <c r="J69" s="13">
        <v>1.26</v>
      </c>
      <c r="K69" s="13">
        <v>4.11</v>
      </c>
      <c r="L69" s="123">
        <v>4.59</v>
      </c>
    </row>
    <row r="70" spans="1:12" ht="17.25" customHeight="1">
      <c r="A70" s="184"/>
      <c r="B70" s="185"/>
      <c r="C70" s="259">
        <v>2</v>
      </c>
      <c r="D70" s="147" t="s">
        <v>65</v>
      </c>
      <c r="E70" s="148">
        <v>2</v>
      </c>
      <c r="F70" s="105"/>
      <c r="G70" s="225"/>
      <c r="H70" s="140">
        <f>SUM(I70:L70)</f>
        <v>1.7200000000000002</v>
      </c>
      <c r="I70" s="13">
        <v>0.36</v>
      </c>
      <c r="J70" s="13">
        <v>0.16</v>
      </c>
      <c r="K70" s="13">
        <v>0.516</v>
      </c>
      <c r="L70" s="123">
        <v>0.684</v>
      </c>
    </row>
    <row r="71" spans="1:12" ht="15.75" customHeight="1">
      <c r="A71" s="179"/>
      <c r="B71" s="157"/>
      <c r="C71" s="260">
        <v>1</v>
      </c>
      <c r="D71" s="13" t="s">
        <v>57</v>
      </c>
      <c r="E71" s="289">
        <v>1</v>
      </c>
      <c r="F71" s="211"/>
      <c r="G71" s="157"/>
      <c r="H71" s="210">
        <f>SUM(I71:L71)</f>
        <v>2.5</v>
      </c>
      <c r="I71" s="13">
        <v>0.5</v>
      </c>
      <c r="J71" s="13">
        <v>0.3</v>
      </c>
      <c r="K71" s="13">
        <v>0.75</v>
      </c>
      <c r="L71" s="123">
        <v>0.95</v>
      </c>
    </row>
    <row r="72" spans="1:12" ht="18.75" customHeight="1">
      <c r="A72" s="261"/>
      <c r="B72" s="262" t="s">
        <v>19</v>
      </c>
      <c r="C72" s="263"/>
      <c r="D72" s="264"/>
      <c r="E72" s="290">
        <f>SUM(E69:E71)</f>
        <v>4</v>
      </c>
      <c r="F72" s="291"/>
      <c r="G72" s="292"/>
      <c r="H72" s="290">
        <f>SUM(H69:H71)</f>
        <v>17.92</v>
      </c>
      <c r="I72" s="290">
        <f>SUM(I69:I71)</f>
        <v>4.6000000000000005</v>
      </c>
      <c r="J72" s="290">
        <f>SUM(J69:J71)</f>
        <v>1.72</v>
      </c>
      <c r="K72" s="290">
        <f>SUM(K69:K71)</f>
        <v>5.376</v>
      </c>
      <c r="L72" s="307">
        <f>SUM(L69:L71)</f>
        <v>6.224</v>
      </c>
    </row>
    <row r="73" spans="1:12" ht="18.75" customHeight="1">
      <c r="A73" s="265"/>
      <c r="B73" s="170"/>
      <c r="C73" s="266"/>
      <c r="D73" s="267"/>
      <c r="E73" s="293"/>
      <c r="F73" s="294"/>
      <c r="G73" s="295"/>
      <c r="H73" s="293"/>
      <c r="I73" s="293"/>
      <c r="J73" s="293"/>
      <c r="K73" s="293"/>
      <c r="L73" s="293"/>
    </row>
    <row r="74" spans="1:12" ht="18.75" customHeight="1">
      <c r="A74" s="172" t="s">
        <v>3</v>
      </c>
      <c r="B74" s="173" t="s">
        <v>4</v>
      </c>
      <c r="C74" s="174" t="s">
        <v>5</v>
      </c>
      <c r="D74" s="173" t="s">
        <v>6</v>
      </c>
      <c r="E74" s="173" t="s">
        <v>7</v>
      </c>
      <c r="F74" s="220" t="s">
        <v>8</v>
      </c>
      <c r="G74" s="173" t="s">
        <v>9</v>
      </c>
      <c r="H74" s="173" t="s">
        <v>10</v>
      </c>
      <c r="I74" s="173" t="s">
        <v>11</v>
      </c>
      <c r="J74" s="173" t="s">
        <v>12</v>
      </c>
      <c r="K74" s="173" t="s">
        <v>13</v>
      </c>
      <c r="L74" s="249" t="s">
        <v>14</v>
      </c>
    </row>
    <row r="75" spans="1:12" ht="18.75" customHeight="1">
      <c r="A75" s="175"/>
      <c r="B75" s="137"/>
      <c r="C75" s="137"/>
      <c r="D75" s="137"/>
      <c r="E75" s="137"/>
      <c r="F75" s="199"/>
      <c r="G75" s="200"/>
      <c r="H75" s="200"/>
      <c r="I75" s="200"/>
      <c r="J75" s="200"/>
      <c r="K75" s="200"/>
      <c r="L75" s="250"/>
    </row>
    <row r="76" spans="1:12" ht="18.75" customHeight="1">
      <c r="A76" s="268">
        <v>14</v>
      </c>
      <c r="B76" s="256" t="s">
        <v>100</v>
      </c>
      <c r="C76" s="269">
        <v>1</v>
      </c>
      <c r="D76" s="58" t="s">
        <v>56</v>
      </c>
      <c r="E76" s="296">
        <v>1</v>
      </c>
      <c r="F76" s="285"/>
      <c r="G76" s="285"/>
      <c r="H76" s="210">
        <f>SUM(I76:L76)</f>
        <v>13.7</v>
      </c>
      <c r="I76" s="13">
        <v>3.74</v>
      </c>
      <c r="J76" s="13">
        <v>1.26</v>
      </c>
      <c r="K76" s="13">
        <v>4.11</v>
      </c>
      <c r="L76" s="123">
        <v>4.59</v>
      </c>
    </row>
    <row r="77" spans="1:12" ht="18.75" customHeight="1">
      <c r="A77" s="270"/>
      <c r="B77" s="146"/>
      <c r="C77" s="271">
        <v>1</v>
      </c>
      <c r="D77" s="13" t="s">
        <v>57</v>
      </c>
      <c r="E77" s="37">
        <v>1</v>
      </c>
      <c r="F77" s="85"/>
      <c r="G77" s="85"/>
      <c r="H77" s="210">
        <f>SUM(I77:L77)</f>
        <v>2.5</v>
      </c>
      <c r="I77" s="13">
        <v>0.5</v>
      </c>
      <c r="J77" s="13">
        <v>0.3</v>
      </c>
      <c r="K77" s="13">
        <v>0.75</v>
      </c>
      <c r="L77" s="123">
        <v>0.95</v>
      </c>
    </row>
    <row r="78" spans="1:12" ht="18.75" customHeight="1">
      <c r="A78" s="195"/>
      <c r="B78" s="143" t="s">
        <v>19</v>
      </c>
      <c r="C78" s="196"/>
      <c r="D78" s="163"/>
      <c r="E78" s="144">
        <f>SUM(E76:E77)</f>
        <v>2</v>
      </c>
      <c r="F78" s="101"/>
      <c r="G78" s="288"/>
      <c r="H78" s="144">
        <f>SUM(H76:H77)</f>
        <v>16.2</v>
      </c>
      <c r="I78" s="144">
        <f>SUM(I76:I77)</f>
        <v>4.24</v>
      </c>
      <c r="J78" s="144">
        <f>SUM(J76:J77)</f>
        <v>1.56</v>
      </c>
      <c r="K78" s="144">
        <f>SUM(K76:K77)</f>
        <v>4.86</v>
      </c>
      <c r="L78" s="253">
        <f>SUM(L76:L77)</f>
        <v>5.54</v>
      </c>
    </row>
    <row r="79" spans="1:12" s="126" customFormat="1" ht="18.75" customHeight="1">
      <c r="A79" s="176">
        <v>15</v>
      </c>
      <c r="B79" s="193" t="s">
        <v>101</v>
      </c>
      <c r="C79" s="94">
        <v>1</v>
      </c>
      <c r="D79" s="7" t="s">
        <v>27</v>
      </c>
      <c r="E79" s="94">
        <v>1</v>
      </c>
      <c r="F79" s="228" t="s">
        <v>102</v>
      </c>
      <c r="G79" s="229"/>
      <c r="H79" s="140">
        <f>SUM(I79:L79)</f>
        <v>11.3</v>
      </c>
      <c r="I79" s="13">
        <v>2.3</v>
      </c>
      <c r="J79" s="13">
        <v>1.46</v>
      </c>
      <c r="K79" s="13">
        <v>3.39</v>
      </c>
      <c r="L79" s="123">
        <v>4.15</v>
      </c>
    </row>
    <row r="80" spans="1:12" s="126" customFormat="1" ht="18.75" customHeight="1">
      <c r="A80" s="184"/>
      <c r="B80" s="185"/>
      <c r="C80" s="94">
        <v>1</v>
      </c>
      <c r="D80" s="140" t="s">
        <v>35</v>
      </c>
      <c r="E80" s="94">
        <v>1</v>
      </c>
      <c r="F80" s="84"/>
      <c r="G80" s="230"/>
      <c r="H80" s="140">
        <f>SUM(I80:L80)</f>
        <v>0.86</v>
      </c>
      <c r="I80" s="75">
        <v>0.1</v>
      </c>
      <c r="J80" s="75">
        <v>0.08</v>
      </c>
      <c r="K80" s="75">
        <v>0.258</v>
      </c>
      <c r="L80" s="119">
        <v>0.422</v>
      </c>
    </row>
    <row r="81" spans="1:12" s="126" customFormat="1" ht="18.75" customHeight="1">
      <c r="A81" s="184"/>
      <c r="B81" s="185"/>
      <c r="C81" s="94">
        <v>10</v>
      </c>
      <c r="D81" s="58" t="s">
        <v>18</v>
      </c>
      <c r="E81" s="94">
        <v>10</v>
      </c>
      <c r="F81" s="84"/>
      <c r="G81" s="230"/>
      <c r="H81" s="140">
        <f>SUM(I81:L81)</f>
        <v>1</v>
      </c>
      <c r="I81" s="13">
        <v>0.2</v>
      </c>
      <c r="J81" s="13">
        <v>0.2</v>
      </c>
      <c r="K81" s="13">
        <v>0.3</v>
      </c>
      <c r="L81" s="123">
        <v>0.3</v>
      </c>
    </row>
    <row r="82" spans="1:12" ht="18.75" customHeight="1">
      <c r="A82" s="195"/>
      <c r="B82" s="143" t="s">
        <v>19</v>
      </c>
      <c r="C82" s="196"/>
      <c r="D82" s="163"/>
      <c r="E82" s="144">
        <f>SUM(E79:E81)</f>
        <v>12</v>
      </c>
      <c r="F82" s="101"/>
      <c r="G82" s="288"/>
      <c r="H82" s="144">
        <f>SUM(H79:H81)</f>
        <v>13.16</v>
      </c>
      <c r="I82" s="144">
        <f>SUM(I79:I81)</f>
        <v>2.6</v>
      </c>
      <c r="J82" s="144">
        <f>SUM(J79:J81)</f>
        <v>1.74</v>
      </c>
      <c r="K82" s="144">
        <f>SUM(K79:K81)</f>
        <v>3.948</v>
      </c>
      <c r="L82" s="253">
        <f>SUM(L79:L81)</f>
        <v>4.872</v>
      </c>
    </row>
    <row r="83" spans="1:12" ht="21" customHeight="1">
      <c r="A83" s="183">
        <v>16</v>
      </c>
      <c r="B83" s="153" t="s">
        <v>103</v>
      </c>
      <c r="C83" s="272">
        <v>1</v>
      </c>
      <c r="D83" s="147" t="s">
        <v>65</v>
      </c>
      <c r="E83" s="206">
        <v>1</v>
      </c>
      <c r="F83" s="103"/>
      <c r="G83" s="297"/>
      <c r="H83" s="13">
        <f>SUM(I83:L83)</f>
        <v>0.8600000000000001</v>
      </c>
      <c r="I83" s="147">
        <v>0.18</v>
      </c>
      <c r="J83" s="147">
        <v>0.08</v>
      </c>
      <c r="K83" s="147">
        <v>0.258</v>
      </c>
      <c r="L83" s="308">
        <v>0.342</v>
      </c>
    </row>
    <row r="84" spans="1:12" ht="18.75" customHeight="1">
      <c r="A84" s="273"/>
      <c r="B84" s="143" t="s">
        <v>19</v>
      </c>
      <c r="C84" s="196"/>
      <c r="D84" s="163"/>
      <c r="E84" s="144">
        <f>SUM(E83)</f>
        <v>1</v>
      </c>
      <c r="F84" s="101"/>
      <c r="G84" s="288"/>
      <c r="H84" s="144">
        <f>SUM(H83)</f>
        <v>0.8600000000000001</v>
      </c>
      <c r="I84" s="144">
        <f>SUM(I83)</f>
        <v>0.18</v>
      </c>
      <c r="J84" s="144">
        <f>SUM(J83)</f>
        <v>0.08</v>
      </c>
      <c r="K84" s="144">
        <f>SUM(K83)</f>
        <v>0.258</v>
      </c>
      <c r="L84" s="253">
        <f>SUM(L83)</f>
        <v>0.342</v>
      </c>
    </row>
    <row r="85" spans="1:12" ht="18.75" customHeight="1">
      <c r="A85" s="183">
        <v>17</v>
      </c>
      <c r="B85" s="274" t="s">
        <v>104</v>
      </c>
      <c r="C85" s="258">
        <v>1</v>
      </c>
      <c r="D85" s="147" t="s">
        <v>65</v>
      </c>
      <c r="E85" s="121">
        <v>1</v>
      </c>
      <c r="F85" s="82"/>
      <c r="G85" s="298"/>
      <c r="H85" s="13">
        <f>SUM(I85:L85)</f>
        <v>0.8600000000000001</v>
      </c>
      <c r="I85" s="147">
        <v>0.18</v>
      </c>
      <c r="J85" s="147">
        <v>0.08</v>
      </c>
      <c r="K85" s="147">
        <v>0.258</v>
      </c>
      <c r="L85" s="308">
        <v>0.342</v>
      </c>
    </row>
    <row r="86" spans="1:12" ht="18.75" customHeight="1">
      <c r="A86" s="275"/>
      <c r="B86" s="276" t="s">
        <v>19</v>
      </c>
      <c r="C86" s="277"/>
      <c r="D86" s="278"/>
      <c r="E86" s="299">
        <f>SUM(E85)</f>
        <v>1</v>
      </c>
      <c r="F86" s="300"/>
      <c r="G86" s="301"/>
      <c r="H86" s="299">
        <f>SUM(H85)</f>
        <v>0.8600000000000001</v>
      </c>
      <c r="I86" s="299">
        <f>SUM(I85)</f>
        <v>0.18</v>
      </c>
      <c r="J86" s="299">
        <f>SUM(J85)</f>
        <v>0.08</v>
      </c>
      <c r="K86" s="299">
        <f>SUM(K85)</f>
        <v>0.258</v>
      </c>
      <c r="L86" s="309">
        <f>SUM(L85)</f>
        <v>0.342</v>
      </c>
    </row>
    <row r="87" spans="1:12" ht="18.75" customHeight="1">
      <c r="A87" s="279"/>
      <c r="B87" s="280" t="s">
        <v>51</v>
      </c>
      <c r="C87" s="281">
        <f>SUM(C5:C86)</f>
        <v>109</v>
      </c>
      <c r="D87" s="282"/>
      <c r="E87" s="302">
        <f>E9+E14+E17+E24+E36+E42+E47+E49+E53+E60+E64+E68+E78+E72+E82+E84+E86</f>
        <v>109</v>
      </c>
      <c r="F87" s="303"/>
      <c r="G87" s="304"/>
      <c r="H87" s="302">
        <f>H9+H14+H17+H24+H36+H42+H47+H49+H53+H60+H64+H68+H78+H72+H82+H84+H86</f>
        <v>320.21000000000004</v>
      </c>
      <c r="I87" s="302">
        <f>I9+I14+I17+I24+I36+I42+I47+I49+I53+I60+I64+I68+I78+I72+I82+I84+I86</f>
        <v>57.836000000000006</v>
      </c>
      <c r="J87" s="302">
        <f>J9+J14+J17+J24+J36+J42+J47+J49+J53+J60+J64+J68+J78+J72+J82+J84+J86</f>
        <v>41.403999999999996</v>
      </c>
      <c r="K87" s="302">
        <f>K9+K14+K17+K24+K36+K42+K47+K49+K53+K60+K64+K68+K78+K72+K82+K84+K86</f>
        <v>96.06299999999999</v>
      </c>
      <c r="L87" s="310">
        <f>L9+L14+L17+L24+L36+L42+L47+L49+L53+L60+L64+L68+L78+L72+L82+L84+L86</f>
        <v>124.907</v>
      </c>
    </row>
    <row r="94" ht="12" customHeight="1"/>
    <row r="100" spans="2:17" ht="28.5" customHeight="1">
      <c r="B100" s="283"/>
      <c r="C100" s="284"/>
      <c r="D100" s="284"/>
      <c r="E100" s="284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</row>
    <row r="101" spans="2:7" ht="18" customHeight="1">
      <c r="B101" s="283"/>
      <c r="C101" s="284"/>
      <c r="D101" s="284"/>
      <c r="E101" s="284"/>
      <c r="F101" s="284"/>
      <c r="G101" s="284"/>
    </row>
    <row r="102" ht="18" customHeight="1"/>
    <row r="103" spans="2:7" ht="18" customHeight="1">
      <c r="B103" s="283"/>
      <c r="C103" s="284"/>
      <c r="D103" s="284"/>
      <c r="E103" s="284"/>
      <c r="F103" s="306"/>
      <c r="G103" s="284"/>
    </row>
    <row r="104" spans="2:7" ht="18" customHeight="1">
      <c r="B104" s="283"/>
      <c r="C104" s="284"/>
      <c r="D104" s="284"/>
      <c r="E104" s="284"/>
      <c r="F104" s="306"/>
      <c r="G104" s="284"/>
    </row>
    <row r="105" spans="2:7" ht="18" customHeight="1">
      <c r="B105" s="131"/>
      <c r="C105" s="284"/>
      <c r="D105" s="284"/>
      <c r="E105" s="284"/>
      <c r="F105" s="306"/>
      <c r="G105" s="284"/>
    </row>
  </sheetData>
  <sheetProtection/>
  <mergeCells count="95">
    <mergeCell ref="B1:L1"/>
    <mergeCell ref="A2:D2"/>
    <mergeCell ref="K2:L2"/>
    <mergeCell ref="A3:A4"/>
    <mergeCell ref="A5:A8"/>
    <mergeCell ref="A10:A13"/>
    <mergeCell ref="A15:A16"/>
    <mergeCell ref="A18:A23"/>
    <mergeCell ref="A25:A35"/>
    <mergeCell ref="A38:A39"/>
    <mergeCell ref="A40:A41"/>
    <mergeCell ref="A43:A46"/>
    <mergeCell ref="A50:A52"/>
    <mergeCell ref="A54:A59"/>
    <mergeCell ref="A61:A63"/>
    <mergeCell ref="A65:A67"/>
    <mergeCell ref="A69:A71"/>
    <mergeCell ref="A74:A75"/>
    <mergeCell ref="A76:A77"/>
    <mergeCell ref="A79:A81"/>
    <mergeCell ref="B3:B4"/>
    <mergeCell ref="B5:B8"/>
    <mergeCell ref="B10:B13"/>
    <mergeCell ref="B15:B16"/>
    <mergeCell ref="B18:B23"/>
    <mergeCell ref="B25:B35"/>
    <mergeCell ref="B38:B39"/>
    <mergeCell ref="B40:B41"/>
    <mergeCell ref="B43:B46"/>
    <mergeCell ref="B50:B52"/>
    <mergeCell ref="B54:B59"/>
    <mergeCell ref="B61:B63"/>
    <mergeCell ref="B65:B67"/>
    <mergeCell ref="B69:B71"/>
    <mergeCell ref="B74:B75"/>
    <mergeCell ref="B76:B77"/>
    <mergeCell ref="B79:B81"/>
    <mergeCell ref="C3:C4"/>
    <mergeCell ref="C38:C39"/>
    <mergeCell ref="C74:C75"/>
    <mergeCell ref="D3:D4"/>
    <mergeCell ref="D38:D39"/>
    <mergeCell ref="D74:D75"/>
    <mergeCell ref="E3:E4"/>
    <mergeCell ref="E38:E39"/>
    <mergeCell ref="E74:E75"/>
    <mergeCell ref="F3:F4"/>
    <mergeCell ref="F5:F8"/>
    <mergeCell ref="F10:F13"/>
    <mergeCell ref="F15:F16"/>
    <mergeCell ref="F18:F23"/>
    <mergeCell ref="F25:F35"/>
    <mergeCell ref="F38:F39"/>
    <mergeCell ref="F40:F41"/>
    <mergeCell ref="F43:F46"/>
    <mergeCell ref="F50:F52"/>
    <mergeCell ref="F54:F59"/>
    <mergeCell ref="F61:F63"/>
    <mergeCell ref="F65:F67"/>
    <mergeCell ref="F69:F71"/>
    <mergeCell ref="F74:F75"/>
    <mergeCell ref="F76:F77"/>
    <mergeCell ref="F79:F81"/>
    <mergeCell ref="G3:G4"/>
    <mergeCell ref="G5:G8"/>
    <mergeCell ref="G10:G13"/>
    <mergeCell ref="G15:G16"/>
    <mergeCell ref="G18:G23"/>
    <mergeCell ref="G25:G35"/>
    <mergeCell ref="G38:G39"/>
    <mergeCell ref="G40:G41"/>
    <mergeCell ref="G43:G46"/>
    <mergeCell ref="G50:G52"/>
    <mergeCell ref="G54:G59"/>
    <mergeCell ref="G61:G63"/>
    <mergeCell ref="G65:G67"/>
    <mergeCell ref="G69:G71"/>
    <mergeCell ref="G74:G75"/>
    <mergeCell ref="G76:G77"/>
    <mergeCell ref="G79:G81"/>
    <mergeCell ref="H3:H4"/>
    <mergeCell ref="H38:H39"/>
    <mergeCell ref="H74:H75"/>
    <mergeCell ref="I3:I4"/>
    <mergeCell ref="I38:I39"/>
    <mergeCell ref="I74:I75"/>
    <mergeCell ref="J3:J4"/>
    <mergeCell ref="J38:J39"/>
    <mergeCell ref="J74:J75"/>
    <mergeCell ref="K3:K4"/>
    <mergeCell ref="K38:K39"/>
    <mergeCell ref="K74:K75"/>
    <mergeCell ref="L3:L4"/>
    <mergeCell ref="L38:L39"/>
    <mergeCell ref="L74:L75"/>
  </mergeCells>
  <printOptions/>
  <pageMargins left="0" right="0" top="0" bottom="0" header="0" footer="0"/>
  <pageSetup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A6" sqref="A6:L21"/>
    </sheetView>
  </sheetViews>
  <sheetFormatPr defaultColWidth="9.00390625" defaultRowHeight="27.75" customHeight="1"/>
  <cols>
    <col min="1" max="1" width="4.375" style="19" customWidth="1"/>
    <col min="2" max="2" width="22.125" style="5" customWidth="1"/>
    <col min="3" max="3" width="5.50390625" style="5" customWidth="1"/>
    <col min="4" max="4" width="20.75390625" style="19" customWidth="1"/>
    <col min="5" max="5" width="5.125" style="5" customWidth="1"/>
    <col min="6" max="6" width="22.625" style="61" customWidth="1"/>
    <col min="7" max="7" width="11.125" style="5" customWidth="1"/>
    <col min="8" max="8" width="9.00390625" style="5" customWidth="1"/>
    <col min="9" max="9" width="8.625" style="5" customWidth="1"/>
    <col min="10" max="10" width="9.00390625" style="5" customWidth="1"/>
    <col min="11" max="11" width="8.125" style="5" customWidth="1"/>
    <col min="12" max="12" width="7.75390625" style="5" customWidth="1"/>
    <col min="13" max="16384" width="9.00390625" style="19" customWidth="1"/>
  </cols>
  <sheetData>
    <row r="1" ht="0.75" customHeight="1"/>
    <row r="2" spans="1:12" ht="21.75" customHeight="1">
      <c r="A2" s="1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4.25" customHeight="1">
      <c r="A3" s="48" t="s">
        <v>105</v>
      </c>
      <c r="B3" s="49"/>
      <c r="C3" s="49"/>
      <c r="D3" s="49"/>
      <c r="K3" s="36" t="s">
        <v>2</v>
      </c>
      <c r="L3" s="36"/>
    </row>
    <row r="4" spans="1:12" s="5" customFormat="1" ht="15.75" customHeight="1">
      <c r="A4" s="50" t="s">
        <v>3</v>
      </c>
      <c r="B4" s="51" t="s">
        <v>4</v>
      </c>
      <c r="C4" s="52" t="s">
        <v>5</v>
      </c>
      <c r="D4" s="51" t="s">
        <v>6</v>
      </c>
      <c r="E4" s="51" t="s">
        <v>7</v>
      </c>
      <c r="F4" s="62" t="s">
        <v>8</v>
      </c>
      <c r="G4" s="51" t="s">
        <v>9</v>
      </c>
      <c r="H4" s="51" t="s">
        <v>10</v>
      </c>
      <c r="I4" s="51" t="s">
        <v>11</v>
      </c>
      <c r="J4" s="51" t="s">
        <v>12</v>
      </c>
      <c r="K4" s="51" t="s">
        <v>13</v>
      </c>
      <c r="L4" s="67" t="s">
        <v>14</v>
      </c>
    </row>
    <row r="5" spans="1:12" s="5" customFormat="1" ht="11.25" customHeight="1">
      <c r="A5" s="72"/>
      <c r="B5" s="73"/>
      <c r="C5" s="73"/>
      <c r="D5" s="73"/>
      <c r="E5" s="73"/>
      <c r="F5" s="98"/>
      <c r="G5" s="99"/>
      <c r="H5" s="99"/>
      <c r="I5" s="99"/>
      <c r="J5" s="99"/>
      <c r="K5" s="99"/>
      <c r="L5" s="115"/>
    </row>
    <row r="6" spans="1:12" s="5" customFormat="1" ht="20.25" customHeight="1">
      <c r="A6" s="74">
        <v>1</v>
      </c>
      <c r="B6" s="58" t="s">
        <v>106</v>
      </c>
      <c r="C6" s="58">
        <v>1</v>
      </c>
      <c r="D6" s="75" t="s">
        <v>107</v>
      </c>
      <c r="E6" s="75">
        <v>1</v>
      </c>
      <c r="F6" s="84" t="s">
        <v>108</v>
      </c>
      <c r="G6" s="100" t="s">
        <v>109</v>
      </c>
      <c r="H6" s="66">
        <f>I6+J6+K6+L6</f>
        <v>5.58</v>
      </c>
      <c r="I6" s="66">
        <v>1.2</v>
      </c>
      <c r="J6" s="66">
        <v>0.8</v>
      </c>
      <c r="K6" s="66">
        <v>1.674</v>
      </c>
      <c r="L6" s="116">
        <v>1.906</v>
      </c>
    </row>
    <row r="7" spans="1:12" s="5" customFormat="1" ht="24.75" customHeight="1">
      <c r="A7" s="76"/>
      <c r="B7" s="77" t="s">
        <v>19</v>
      </c>
      <c r="C7" s="77"/>
      <c r="D7" s="78"/>
      <c r="E7" s="91">
        <f>SUM(E6:E6)</f>
        <v>1</v>
      </c>
      <c r="F7" s="101"/>
      <c r="G7" s="102"/>
      <c r="H7" s="91">
        <f>SUM(H6:H6)</f>
        <v>5.58</v>
      </c>
      <c r="I7" s="91">
        <f>SUM(I6:I6)</f>
        <v>1.2</v>
      </c>
      <c r="J7" s="91">
        <f>SUM(J6:J6)</f>
        <v>0.8</v>
      </c>
      <c r="K7" s="91">
        <f>SUM(K6:K6)</f>
        <v>1.674</v>
      </c>
      <c r="L7" s="117">
        <f>SUM(L6:L6)</f>
        <v>1.906</v>
      </c>
    </row>
    <row r="8" spans="1:12" s="5" customFormat="1" ht="24.75" customHeight="1">
      <c r="A8" s="79">
        <v>2</v>
      </c>
      <c r="B8" s="80" t="s">
        <v>110</v>
      </c>
      <c r="C8" s="81">
        <v>1</v>
      </c>
      <c r="D8" s="82" t="s">
        <v>111</v>
      </c>
      <c r="E8" s="90">
        <v>1</v>
      </c>
      <c r="F8" s="103" t="s">
        <v>112</v>
      </c>
      <c r="G8" s="104"/>
      <c r="H8" s="75">
        <f>SUM(I8:L8)</f>
        <v>1.04</v>
      </c>
      <c r="I8" s="90">
        <v>0.18</v>
      </c>
      <c r="J8" s="90">
        <v>0.18</v>
      </c>
      <c r="K8" s="90">
        <v>0.312</v>
      </c>
      <c r="L8" s="118">
        <v>0.368</v>
      </c>
    </row>
    <row r="9" spans="1:12" s="5" customFormat="1" ht="24.75" customHeight="1">
      <c r="A9" s="83"/>
      <c r="B9" s="84"/>
      <c r="C9" s="58">
        <v>1</v>
      </c>
      <c r="D9" s="85" t="s">
        <v>113</v>
      </c>
      <c r="E9" s="75">
        <v>1</v>
      </c>
      <c r="F9" s="105"/>
      <c r="G9" s="100"/>
      <c r="H9" s="75">
        <f>SUM(I9:L9)</f>
        <v>0.8600000000000001</v>
      </c>
      <c r="I9" s="75">
        <v>0.18</v>
      </c>
      <c r="J9" s="75">
        <v>0.08</v>
      </c>
      <c r="K9" s="75">
        <v>0.258</v>
      </c>
      <c r="L9" s="119">
        <v>0.342</v>
      </c>
    </row>
    <row r="10" spans="1:12" s="5" customFormat="1" ht="24.75" customHeight="1">
      <c r="A10" s="86"/>
      <c r="B10" s="87"/>
      <c r="C10" s="6">
        <v>2</v>
      </c>
      <c r="D10" s="21" t="s">
        <v>35</v>
      </c>
      <c r="E10" s="106">
        <v>2</v>
      </c>
      <c r="F10" s="107"/>
      <c r="G10" s="87"/>
      <c r="H10" s="75">
        <f>SUM(I10:L10)</f>
        <v>1.72</v>
      </c>
      <c r="I10" s="18">
        <v>0.2</v>
      </c>
      <c r="J10" s="18">
        <v>0.16</v>
      </c>
      <c r="K10" s="18">
        <v>0.516</v>
      </c>
      <c r="L10" s="120">
        <v>0.844</v>
      </c>
    </row>
    <row r="11" spans="1:12" ht="21" customHeight="1">
      <c r="A11" s="88"/>
      <c r="B11" s="77" t="s">
        <v>19</v>
      </c>
      <c r="C11" s="77"/>
      <c r="D11" s="78"/>
      <c r="E11" s="91">
        <f>SUM(E8:E10)</f>
        <v>4</v>
      </c>
      <c r="F11" s="101"/>
      <c r="G11" s="108"/>
      <c r="H11" s="91">
        <f>SUM(H8:H10)</f>
        <v>3.62</v>
      </c>
      <c r="I11" s="91">
        <f>SUM(I8:I10)</f>
        <v>0.56</v>
      </c>
      <c r="J11" s="91">
        <f>SUM(J8:J10)</f>
        <v>0.42000000000000004</v>
      </c>
      <c r="K11" s="91">
        <f>SUM(K8:K10)</f>
        <v>1.086</v>
      </c>
      <c r="L11" s="117">
        <f>SUM(L8:L10)</f>
        <v>1.5539999999999998</v>
      </c>
    </row>
    <row r="12" spans="1:12" ht="21" customHeight="1">
      <c r="A12" s="89">
        <v>3</v>
      </c>
      <c r="B12" s="81" t="s">
        <v>114</v>
      </c>
      <c r="C12" s="81">
        <v>2</v>
      </c>
      <c r="D12" s="90" t="s">
        <v>27</v>
      </c>
      <c r="E12" s="90">
        <v>2</v>
      </c>
      <c r="F12" s="82" t="s">
        <v>115</v>
      </c>
      <c r="G12" s="90" t="s">
        <v>109</v>
      </c>
      <c r="H12" s="90">
        <f aca="true" t="shared" si="0" ref="H12:H19">SUM(I12:L12)</f>
        <v>23</v>
      </c>
      <c r="I12" s="121">
        <v>3.06</v>
      </c>
      <c r="J12" s="121">
        <v>2.12</v>
      </c>
      <c r="K12" s="121">
        <v>6.9</v>
      </c>
      <c r="L12" s="122">
        <v>10.92</v>
      </c>
    </row>
    <row r="13" spans="1:12" ht="21" customHeight="1">
      <c r="A13" s="83"/>
      <c r="B13" s="84"/>
      <c r="C13" s="7">
        <v>1</v>
      </c>
      <c r="D13" s="85" t="s">
        <v>111</v>
      </c>
      <c r="E13" s="18">
        <v>1</v>
      </c>
      <c r="F13" s="21"/>
      <c r="G13" s="18"/>
      <c r="H13" s="18">
        <f t="shared" si="0"/>
        <v>1.04</v>
      </c>
      <c r="I13" s="13">
        <v>0.18</v>
      </c>
      <c r="J13" s="13">
        <v>0.18</v>
      </c>
      <c r="K13" s="13">
        <v>0.312</v>
      </c>
      <c r="L13" s="123">
        <v>0.368</v>
      </c>
    </row>
    <row r="14" spans="1:12" ht="21" customHeight="1">
      <c r="A14" s="83"/>
      <c r="B14" s="84"/>
      <c r="C14" s="7">
        <v>2</v>
      </c>
      <c r="D14" s="85" t="s">
        <v>113</v>
      </c>
      <c r="E14" s="18">
        <v>2</v>
      </c>
      <c r="F14" s="21"/>
      <c r="G14" s="18"/>
      <c r="H14" s="18">
        <f t="shared" si="0"/>
        <v>1.7200000000000002</v>
      </c>
      <c r="I14" s="13">
        <v>0.36</v>
      </c>
      <c r="J14" s="13">
        <v>0.16</v>
      </c>
      <c r="K14" s="13">
        <v>0.516</v>
      </c>
      <c r="L14" s="123">
        <v>0.684</v>
      </c>
    </row>
    <row r="15" spans="1:12" ht="21" customHeight="1">
      <c r="A15" s="83"/>
      <c r="B15" s="84"/>
      <c r="C15" s="7">
        <v>1</v>
      </c>
      <c r="D15" s="7" t="s">
        <v>116</v>
      </c>
      <c r="E15" s="18">
        <v>1</v>
      </c>
      <c r="F15" s="21"/>
      <c r="G15" s="18"/>
      <c r="H15" s="18">
        <f t="shared" si="0"/>
        <v>13.7</v>
      </c>
      <c r="I15" s="13">
        <v>3.74</v>
      </c>
      <c r="J15" s="13">
        <v>1.26</v>
      </c>
      <c r="K15" s="13">
        <v>4.11</v>
      </c>
      <c r="L15" s="123">
        <v>4.59</v>
      </c>
    </row>
    <row r="16" spans="1:12" ht="21" customHeight="1">
      <c r="A16" s="83"/>
      <c r="B16" s="84"/>
      <c r="C16" s="7">
        <v>1</v>
      </c>
      <c r="D16" s="58" t="s">
        <v>57</v>
      </c>
      <c r="E16" s="18">
        <v>1</v>
      </c>
      <c r="F16" s="21"/>
      <c r="G16" s="18"/>
      <c r="H16" s="18">
        <f t="shared" si="0"/>
        <v>2.5</v>
      </c>
      <c r="I16" s="13">
        <v>0.5</v>
      </c>
      <c r="J16" s="13">
        <v>0.3</v>
      </c>
      <c r="K16" s="13">
        <v>0.75</v>
      </c>
      <c r="L16" s="123">
        <v>0.95</v>
      </c>
    </row>
    <row r="17" spans="1:12" ht="24" customHeight="1">
      <c r="A17" s="88"/>
      <c r="B17" s="77" t="s">
        <v>19</v>
      </c>
      <c r="C17" s="91"/>
      <c r="D17" s="78"/>
      <c r="E17" s="91">
        <f>SUM(E12:E16)</f>
        <v>7</v>
      </c>
      <c r="F17" s="109"/>
      <c r="G17" s="102"/>
      <c r="H17" s="91">
        <f>SUM(H12:H16)</f>
        <v>41.959999999999994</v>
      </c>
      <c r="I17" s="91">
        <f>SUM(I12:I16)</f>
        <v>7.84</v>
      </c>
      <c r="J17" s="91">
        <f>SUM(J12:J16)</f>
        <v>4.0200000000000005</v>
      </c>
      <c r="K17" s="91">
        <f>SUM(K12:K16)</f>
        <v>12.588000000000001</v>
      </c>
      <c r="L17" s="117">
        <f>SUM(L12:L16)</f>
        <v>17.511999999999997</v>
      </c>
    </row>
    <row r="18" spans="1:12" ht="24" customHeight="1">
      <c r="A18" s="83">
        <v>4</v>
      </c>
      <c r="B18" s="84" t="s">
        <v>117</v>
      </c>
      <c r="C18" s="75">
        <v>1</v>
      </c>
      <c r="D18" s="82" t="s">
        <v>111</v>
      </c>
      <c r="E18" s="75">
        <v>1</v>
      </c>
      <c r="F18" s="84"/>
      <c r="G18" s="84"/>
      <c r="H18" s="75">
        <f t="shared" si="0"/>
        <v>1.04</v>
      </c>
      <c r="I18" s="90">
        <v>0.18</v>
      </c>
      <c r="J18" s="90">
        <v>0.18</v>
      </c>
      <c r="K18" s="90">
        <v>0.312</v>
      </c>
      <c r="L18" s="118">
        <v>0.368</v>
      </c>
    </row>
    <row r="19" spans="1:12" ht="27" customHeight="1">
      <c r="A19" s="92"/>
      <c r="B19" s="69"/>
      <c r="C19" s="69">
        <v>1</v>
      </c>
      <c r="D19" s="58" t="s">
        <v>118</v>
      </c>
      <c r="E19" s="69">
        <v>1</v>
      </c>
      <c r="F19" s="69"/>
      <c r="G19" s="69"/>
      <c r="H19" s="69">
        <f t="shared" si="0"/>
        <v>0.71</v>
      </c>
      <c r="I19" s="69">
        <v>0.14</v>
      </c>
      <c r="J19" s="69">
        <v>0.1</v>
      </c>
      <c r="K19" s="69">
        <v>0.213</v>
      </c>
      <c r="L19" s="70">
        <v>0.257</v>
      </c>
    </row>
    <row r="20" spans="1:12" ht="20.25" customHeight="1">
      <c r="A20" s="88"/>
      <c r="B20" s="77" t="s">
        <v>19</v>
      </c>
      <c r="C20" s="91"/>
      <c r="D20" s="93"/>
      <c r="E20" s="91">
        <f>SUM(E18:E19)</f>
        <v>2</v>
      </c>
      <c r="F20" s="101"/>
      <c r="G20" s="102"/>
      <c r="H20" s="91">
        <f>SUM(H18:H19)</f>
        <v>1.75</v>
      </c>
      <c r="I20" s="91">
        <f>SUM(I18:I19)</f>
        <v>0.32</v>
      </c>
      <c r="J20" s="91">
        <f>SUM(J18:J19)</f>
        <v>0.28</v>
      </c>
      <c r="K20" s="91">
        <f>SUM(K18:K19)</f>
        <v>0.525</v>
      </c>
      <c r="L20" s="117">
        <f>SUM(L18:L19)</f>
        <v>0.625</v>
      </c>
    </row>
    <row r="21" spans="1:12" ht="20.25" customHeight="1">
      <c r="A21" s="89">
        <v>5</v>
      </c>
      <c r="B21" s="81" t="s">
        <v>119</v>
      </c>
      <c r="C21" s="90">
        <v>1</v>
      </c>
      <c r="D21" s="94" t="s">
        <v>27</v>
      </c>
      <c r="E21" s="90">
        <v>1</v>
      </c>
      <c r="F21" s="81" t="s">
        <v>120</v>
      </c>
      <c r="G21" s="110"/>
      <c r="H21" s="111">
        <f>SUM(I21:L21)</f>
        <v>11.3</v>
      </c>
      <c r="I21" s="29">
        <v>2.3</v>
      </c>
      <c r="J21" s="29">
        <v>1.46</v>
      </c>
      <c r="K21" s="29">
        <v>3.39</v>
      </c>
      <c r="L21" s="124">
        <v>4.15</v>
      </c>
    </row>
    <row r="22" spans="1:12" ht="20.25" customHeight="1">
      <c r="A22" s="95"/>
      <c r="B22" s="77" t="s">
        <v>19</v>
      </c>
      <c r="C22" s="91"/>
      <c r="D22" s="93"/>
      <c r="E22" s="91">
        <f>SUM(E21:E21)</f>
        <v>1</v>
      </c>
      <c r="F22" s="112"/>
      <c r="G22" s="113"/>
      <c r="H22" s="91">
        <f>SUM(H21:H21)</f>
        <v>11.3</v>
      </c>
      <c r="I22" s="91">
        <f>SUM(I21:I21)</f>
        <v>2.3</v>
      </c>
      <c r="J22" s="91">
        <f>SUM(J21:J21)</f>
        <v>1.46</v>
      </c>
      <c r="K22" s="91">
        <f>SUM(K21:K21)</f>
        <v>3.39</v>
      </c>
      <c r="L22" s="117">
        <f>SUM(L21:L21)</f>
        <v>4.15</v>
      </c>
    </row>
    <row r="23" spans="1:12" ht="24.75" customHeight="1">
      <c r="A23" s="96"/>
      <c r="B23" s="97" t="s">
        <v>121</v>
      </c>
      <c r="C23" s="97">
        <f>SUM(C6:C22)</f>
        <v>15</v>
      </c>
      <c r="D23" s="97"/>
      <c r="E23" s="97">
        <f>E7+E11+E17+E20+E22</f>
        <v>15</v>
      </c>
      <c r="F23" s="114"/>
      <c r="G23" s="97"/>
      <c r="H23" s="97">
        <f>H7+H11+H17+H20+H22</f>
        <v>64.21</v>
      </c>
      <c r="I23" s="97">
        <f>I7+I11+I17+I20+I22</f>
        <v>12.219999999999999</v>
      </c>
      <c r="J23" s="97">
        <f>J7+J11+J17+J20+J22</f>
        <v>6.98</v>
      </c>
      <c r="K23" s="97">
        <f>K7+K11+K17+K20+K22</f>
        <v>19.263</v>
      </c>
      <c r="L23" s="125">
        <f>L7+L11+L17+L20+L22</f>
        <v>25.747</v>
      </c>
    </row>
    <row r="24" ht="24" customHeight="1"/>
    <row r="25" ht="24" customHeight="1"/>
    <row r="26" ht="24" customHeight="1"/>
    <row r="28" ht="21.75" customHeight="1"/>
    <row r="31" ht="21.75" customHeight="1"/>
    <row r="35" ht="20.25" customHeight="1"/>
    <row r="41" ht="31.5" customHeight="1"/>
    <row r="42" ht="24.75" customHeight="1"/>
  </sheetData>
  <sheetProtection/>
  <mergeCells count="27">
    <mergeCell ref="A2:L2"/>
    <mergeCell ref="A3:D3"/>
    <mergeCell ref="K3:L3"/>
    <mergeCell ref="A4:A5"/>
    <mergeCell ref="A8:A10"/>
    <mergeCell ref="A12:A16"/>
    <mergeCell ref="A18:A19"/>
    <mergeCell ref="B4:B5"/>
    <mergeCell ref="B8:B10"/>
    <mergeCell ref="B12:B16"/>
    <mergeCell ref="B18:B19"/>
    <mergeCell ref="C4:C5"/>
    <mergeCell ref="D4:D5"/>
    <mergeCell ref="E4:E5"/>
    <mergeCell ref="F4:F5"/>
    <mergeCell ref="F8:F10"/>
    <mergeCell ref="F12:F16"/>
    <mergeCell ref="F18:F19"/>
    <mergeCell ref="G4:G5"/>
    <mergeCell ref="G8:G10"/>
    <mergeCell ref="G12:G16"/>
    <mergeCell ref="G18:G19"/>
    <mergeCell ref="H4:H5"/>
    <mergeCell ref="I4:I5"/>
    <mergeCell ref="J4:J5"/>
    <mergeCell ref="K4:K5"/>
    <mergeCell ref="L4:L5"/>
  </mergeCells>
  <printOptions/>
  <pageMargins left="0" right="0" top="0" bottom="0" header="0" footer="0"/>
  <pageSetup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5" sqref="A5:L5"/>
    </sheetView>
  </sheetViews>
  <sheetFormatPr defaultColWidth="9.00390625" defaultRowHeight="14.25"/>
  <cols>
    <col min="1" max="1" width="5.00390625" style="0" customWidth="1"/>
    <col min="2" max="2" width="20.125" style="0" customWidth="1"/>
    <col min="3" max="3" width="5.75390625" style="0" customWidth="1"/>
    <col min="4" max="4" width="15.75390625" style="0" customWidth="1"/>
    <col min="5" max="5" width="4.00390625" style="0" customWidth="1"/>
    <col min="6" max="6" width="18.625" style="0" customWidth="1"/>
    <col min="7" max="7" width="8.00390625" style="0" customWidth="1"/>
  </cols>
  <sheetData>
    <row r="1" spans="1:12" s="19" customFormat="1" ht="33" customHeight="1">
      <c r="A1" s="1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9" customFormat="1" ht="25.5" customHeight="1">
      <c r="A2" s="48" t="s">
        <v>122</v>
      </c>
      <c r="B2" s="49"/>
      <c r="C2" s="49"/>
      <c r="D2" s="49"/>
      <c r="E2" s="5"/>
      <c r="F2" s="61"/>
      <c r="G2" s="5"/>
      <c r="H2" s="5"/>
      <c r="I2" s="5"/>
      <c r="J2" s="5"/>
      <c r="K2" s="36" t="s">
        <v>2</v>
      </c>
      <c r="L2" s="36"/>
    </row>
    <row r="3" spans="1:12" s="5" customFormat="1" ht="15.75" customHeight="1">
      <c r="A3" s="50" t="s">
        <v>3</v>
      </c>
      <c r="B3" s="51" t="s">
        <v>4</v>
      </c>
      <c r="C3" s="52" t="s">
        <v>5</v>
      </c>
      <c r="D3" s="51" t="s">
        <v>6</v>
      </c>
      <c r="E3" s="51" t="s">
        <v>7</v>
      </c>
      <c r="F3" s="62" t="s">
        <v>8</v>
      </c>
      <c r="G3" s="51" t="s">
        <v>9</v>
      </c>
      <c r="H3" s="51" t="s">
        <v>10</v>
      </c>
      <c r="I3" s="51" t="s">
        <v>11</v>
      </c>
      <c r="J3" s="51" t="s">
        <v>12</v>
      </c>
      <c r="K3" s="51" t="s">
        <v>13</v>
      </c>
      <c r="L3" s="67" t="s">
        <v>14</v>
      </c>
    </row>
    <row r="4" spans="1:12" s="5" customFormat="1" ht="27.75" customHeight="1">
      <c r="A4" s="53"/>
      <c r="B4" s="54"/>
      <c r="C4" s="54"/>
      <c r="D4" s="54"/>
      <c r="E4" s="54"/>
      <c r="F4" s="63"/>
      <c r="G4" s="64"/>
      <c r="H4" s="64"/>
      <c r="I4" s="64"/>
      <c r="J4" s="64"/>
      <c r="K4" s="64"/>
      <c r="L4" s="68"/>
    </row>
    <row r="5" spans="1:12" ht="30" customHeight="1">
      <c r="A5" s="55">
        <v>1</v>
      </c>
      <c r="B5" s="56" t="s">
        <v>123</v>
      </c>
      <c r="C5" s="57">
        <v>1</v>
      </c>
      <c r="D5" s="58" t="s">
        <v>124</v>
      </c>
      <c r="E5" s="57">
        <v>1</v>
      </c>
      <c r="F5" s="65"/>
      <c r="G5" s="65"/>
      <c r="H5" s="66">
        <f>SUM(I5:L5)</f>
        <v>12.8</v>
      </c>
      <c r="I5" s="69">
        <v>2.26</v>
      </c>
      <c r="J5" s="69">
        <v>2.26</v>
      </c>
      <c r="K5" s="69">
        <v>3.84</v>
      </c>
      <c r="L5" s="70">
        <v>4.44</v>
      </c>
    </row>
    <row r="6" spans="1:12" ht="25.5" customHeight="1">
      <c r="A6" s="59"/>
      <c r="B6" s="60" t="s">
        <v>51</v>
      </c>
      <c r="C6" s="60">
        <f>SUM(C5:C5)</f>
        <v>1</v>
      </c>
      <c r="D6" s="60"/>
      <c r="E6" s="60">
        <f>SUM(E5:E5)</f>
        <v>1</v>
      </c>
      <c r="F6" s="60"/>
      <c r="G6" s="60"/>
      <c r="H6" s="60">
        <f>SUM(H5:H5)</f>
        <v>12.8</v>
      </c>
      <c r="I6" s="60">
        <f>SUM(I5:I5)</f>
        <v>2.26</v>
      </c>
      <c r="J6" s="60">
        <f>SUM(J5:J5)</f>
        <v>2.26</v>
      </c>
      <c r="K6" s="60">
        <f>SUM(K5:K5)</f>
        <v>3.84</v>
      </c>
      <c r="L6" s="71">
        <f>SUM(L5:L5)</f>
        <v>4.44</v>
      </c>
    </row>
  </sheetData>
  <sheetProtection/>
  <mergeCells count="15">
    <mergeCell ref="A1:L1"/>
    <mergeCell ref="A2:D2"/>
    <mergeCell ref="K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2" max="2" width="13.125" style="0" customWidth="1"/>
    <col min="3" max="3" width="17.375" style="0" customWidth="1"/>
    <col min="4" max="4" width="11.625" style="0" customWidth="1"/>
    <col min="5" max="5" width="16.375" style="0" customWidth="1"/>
    <col min="6" max="6" width="12.625" style="0" bestFit="1" customWidth="1"/>
  </cols>
  <sheetData>
    <row r="1" spans="1:11" ht="22.5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/>
      <c r="B2" s="4"/>
      <c r="C2" s="4"/>
      <c r="D2" s="5"/>
      <c r="E2" s="19"/>
      <c r="F2" s="5"/>
      <c r="G2" s="5"/>
      <c r="H2" s="5"/>
      <c r="I2" s="5"/>
      <c r="J2" s="36" t="s">
        <v>2</v>
      </c>
      <c r="K2" s="36"/>
    </row>
    <row r="3" spans="1:11" ht="14.25">
      <c r="A3" s="6" t="s">
        <v>3</v>
      </c>
      <c r="B3" s="6" t="s">
        <v>4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</row>
    <row r="4" spans="1:11" ht="14.25">
      <c r="A4" s="6"/>
      <c r="B4" s="6"/>
      <c r="C4" s="6"/>
      <c r="D4" s="6"/>
      <c r="E4" s="20"/>
      <c r="F4" s="20"/>
      <c r="G4" s="20"/>
      <c r="H4" s="20"/>
      <c r="I4" s="20"/>
      <c r="J4" s="20"/>
      <c r="K4" s="20"/>
    </row>
    <row r="5" spans="1:11" ht="14.25">
      <c r="A5" s="7">
        <v>1</v>
      </c>
      <c r="B5" s="7" t="s">
        <v>15</v>
      </c>
      <c r="C5" s="7" t="s">
        <v>16</v>
      </c>
      <c r="D5" s="7">
        <v>1</v>
      </c>
      <c r="E5" s="21" t="s">
        <v>17</v>
      </c>
      <c r="F5" s="7">
        <v>36130638</v>
      </c>
      <c r="G5" s="7">
        <f aca="true" t="shared" si="0" ref="G5:G18">SUM(H5:K5)</f>
        <v>0.6</v>
      </c>
      <c r="H5" s="7">
        <v>0.093</v>
      </c>
      <c r="I5" s="7">
        <v>0.077</v>
      </c>
      <c r="J5" s="7">
        <v>0.18</v>
      </c>
      <c r="K5" s="7">
        <v>0.25</v>
      </c>
    </row>
    <row r="6" spans="1:11" ht="27.75" customHeight="1">
      <c r="A6" s="7"/>
      <c r="B6" s="7"/>
      <c r="C6" s="7" t="s">
        <v>18</v>
      </c>
      <c r="D6" s="7">
        <v>3</v>
      </c>
      <c r="E6" s="21"/>
      <c r="F6" s="7"/>
      <c r="G6" s="7">
        <f t="shared" si="0"/>
        <v>0.3</v>
      </c>
      <c r="H6" s="7">
        <v>0.06</v>
      </c>
      <c r="I6" s="7">
        <v>0.06</v>
      </c>
      <c r="J6" s="7">
        <v>0.09</v>
      </c>
      <c r="K6" s="7">
        <v>0.09</v>
      </c>
    </row>
    <row r="7" spans="1:11" ht="37.5" customHeight="1">
      <c r="A7" s="7">
        <v>2</v>
      </c>
      <c r="B7" s="7" t="s">
        <v>20</v>
      </c>
      <c r="C7" s="7" t="s">
        <v>21</v>
      </c>
      <c r="D7" s="7">
        <v>1</v>
      </c>
      <c r="E7" s="21" t="s">
        <v>22</v>
      </c>
      <c r="F7" s="7">
        <v>66863613</v>
      </c>
      <c r="G7" s="7">
        <f t="shared" si="0"/>
        <v>1.8000000000000003</v>
      </c>
      <c r="H7" s="7">
        <v>0.34</v>
      </c>
      <c r="I7" s="7">
        <v>0.26</v>
      </c>
      <c r="J7" s="7">
        <v>0.54</v>
      </c>
      <c r="K7" s="7">
        <v>0.66</v>
      </c>
    </row>
    <row r="8" spans="1:11" ht="14.25">
      <c r="A8" s="7">
        <v>3</v>
      </c>
      <c r="B8" s="7" t="s">
        <v>23</v>
      </c>
      <c r="C8" s="7" t="s">
        <v>18</v>
      </c>
      <c r="D8" s="8">
        <v>4</v>
      </c>
      <c r="E8" s="7" t="s">
        <v>24</v>
      </c>
      <c r="F8" s="12">
        <v>56860574</v>
      </c>
      <c r="G8" s="7">
        <f t="shared" si="0"/>
        <v>0.4</v>
      </c>
      <c r="H8" s="12">
        <v>0.08</v>
      </c>
      <c r="I8" s="12">
        <v>0.08</v>
      </c>
      <c r="J8" s="12">
        <v>0.12</v>
      </c>
      <c r="K8" s="12">
        <v>0.12</v>
      </c>
    </row>
    <row r="9" spans="1:11" ht="14.25">
      <c r="A9" s="7"/>
      <c r="B9" s="7"/>
      <c r="C9" s="7" t="s">
        <v>25</v>
      </c>
      <c r="D9" s="7">
        <v>1</v>
      </c>
      <c r="E9" s="21"/>
      <c r="F9" s="12"/>
      <c r="G9" s="7">
        <f t="shared" si="0"/>
        <v>2.88</v>
      </c>
      <c r="H9" s="7">
        <v>0</v>
      </c>
      <c r="I9" s="7">
        <v>1.2</v>
      </c>
      <c r="J9" s="7">
        <v>0.864</v>
      </c>
      <c r="K9" s="7">
        <v>0.816</v>
      </c>
    </row>
    <row r="10" spans="1:11" ht="24">
      <c r="A10" s="7">
        <v>4</v>
      </c>
      <c r="B10" s="7" t="s">
        <v>26</v>
      </c>
      <c r="C10" s="7" t="s">
        <v>27</v>
      </c>
      <c r="D10" s="7">
        <v>1</v>
      </c>
      <c r="E10" s="21" t="s">
        <v>28</v>
      </c>
      <c r="F10" s="22"/>
      <c r="G10" s="7">
        <f t="shared" si="0"/>
        <v>11.3</v>
      </c>
      <c r="H10" s="7">
        <v>2.3</v>
      </c>
      <c r="I10" s="7">
        <v>1.46</v>
      </c>
      <c r="J10" s="7">
        <v>3.39</v>
      </c>
      <c r="K10" s="7">
        <v>4.15</v>
      </c>
    </row>
    <row r="11" spans="1:11" ht="24">
      <c r="A11" s="7">
        <v>5</v>
      </c>
      <c r="B11" s="7" t="s">
        <v>29</v>
      </c>
      <c r="C11" s="7" t="s">
        <v>21</v>
      </c>
      <c r="D11" s="7">
        <v>1</v>
      </c>
      <c r="E11" s="21" t="s">
        <v>30</v>
      </c>
      <c r="F11" s="23">
        <v>33853563</v>
      </c>
      <c r="G11" s="7">
        <f t="shared" si="0"/>
        <v>1.8000000000000003</v>
      </c>
      <c r="H11" s="7">
        <v>0.34</v>
      </c>
      <c r="I11" s="7">
        <v>0.26</v>
      </c>
      <c r="J11" s="7">
        <v>0.54</v>
      </c>
      <c r="K11" s="7">
        <v>0.66</v>
      </c>
    </row>
    <row r="12" spans="1:11" ht="14.25">
      <c r="A12" s="7">
        <v>6</v>
      </c>
      <c r="B12" s="7" t="s">
        <v>31</v>
      </c>
      <c r="C12" s="7" t="s">
        <v>27</v>
      </c>
      <c r="D12" s="7">
        <v>1</v>
      </c>
      <c r="E12" s="21" t="s">
        <v>32</v>
      </c>
      <c r="F12" s="23">
        <v>56010308</v>
      </c>
      <c r="G12" s="7">
        <f t="shared" si="0"/>
        <v>11.3</v>
      </c>
      <c r="H12" s="7">
        <v>2.3</v>
      </c>
      <c r="I12" s="7">
        <v>1.46</v>
      </c>
      <c r="J12" s="7">
        <v>3.39</v>
      </c>
      <c r="K12" s="7">
        <v>4.15</v>
      </c>
    </row>
    <row r="13" spans="1:11" ht="14.25">
      <c r="A13" s="7"/>
      <c r="B13" s="9"/>
      <c r="C13" s="7" t="s">
        <v>33</v>
      </c>
      <c r="D13" s="7">
        <v>1</v>
      </c>
      <c r="E13" s="24"/>
      <c r="F13" s="25"/>
      <c r="G13" s="7">
        <f t="shared" si="0"/>
        <v>0.71</v>
      </c>
      <c r="H13" s="7">
        <v>0.18</v>
      </c>
      <c r="I13" s="7">
        <v>0.08</v>
      </c>
      <c r="J13" s="7">
        <v>0.213</v>
      </c>
      <c r="K13" s="7">
        <v>0.237</v>
      </c>
    </row>
    <row r="14" spans="1:11" ht="24">
      <c r="A14" s="7">
        <v>7</v>
      </c>
      <c r="B14" s="7" t="s">
        <v>34</v>
      </c>
      <c r="C14" s="7" t="s">
        <v>35</v>
      </c>
      <c r="D14" s="7">
        <v>2</v>
      </c>
      <c r="E14" s="21" t="s">
        <v>126</v>
      </c>
      <c r="F14" s="23">
        <v>56010321</v>
      </c>
      <c r="G14" s="7">
        <f t="shared" si="0"/>
        <v>1.72</v>
      </c>
      <c r="H14" s="7">
        <v>0.2</v>
      </c>
      <c r="I14" s="7">
        <v>0.16</v>
      </c>
      <c r="J14" s="7">
        <v>0.516</v>
      </c>
      <c r="K14" s="7">
        <v>0.844</v>
      </c>
    </row>
    <row r="15" spans="1:11" ht="14.25">
      <c r="A15" s="7">
        <v>8</v>
      </c>
      <c r="B15" s="7" t="s">
        <v>37</v>
      </c>
      <c r="C15" s="7" t="s">
        <v>38</v>
      </c>
      <c r="D15" s="7">
        <v>1</v>
      </c>
      <c r="E15" s="21" t="s">
        <v>39</v>
      </c>
      <c r="F15" s="23">
        <v>66015023</v>
      </c>
      <c r="G15" s="7">
        <f t="shared" si="0"/>
        <v>4.08</v>
      </c>
      <c r="H15" s="7">
        <v>0.99</v>
      </c>
      <c r="I15" s="7">
        <v>0.63</v>
      </c>
      <c r="J15" s="7">
        <v>1.224</v>
      </c>
      <c r="K15" s="7">
        <v>1.236</v>
      </c>
    </row>
    <row r="16" spans="1:11" ht="14.25">
      <c r="A16" s="9"/>
      <c r="B16" s="9"/>
      <c r="C16" s="7" t="s">
        <v>40</v>
      </c>
      <c r="D16" s="7">
        <v>1</v>
      </c>
      <c r="E16" s="24"/>
      <c r="F16" s="25"/>
      <c r="G16" s="7">
        <f t="shared" si="0"/>
        <v>0.51</v>
      </c>
      <c r="H16" s="7">
        <v>0.033</v>
      </c>
      <c r="I16" s="7">
        <v>0.017</v>
      </c>
      <c r="J16" s="7">
        <v>0.153</v>
      </c>
      <c r="K16" s="7">
        <v>0.307</v>
      </c>
    </row>
    <row r="17" spans="1:11" ht="24">
      <c r="A17" s="7">
        <v>9</v>
      </c>
      <c r="B17" s="7" t="s">
        <v>41</v>
      </c>
      <c r="C17" s="7" t="s">
        <v>42</v>
      </c>
      <c r="D17" s="7">
        <v>1</v>
      </c>
      <c r="E17" s="26" t="s">
        <v>43</v>
      </c>
      <c r="F17" s="23">
        <v>66016070</v>
      </c>
      <c r="G17" s="7">
        <f t="shared" si="0"/>
        <v>0.58</v>
      </c>
      <c r="H17" s="7">
        <v>0.1</v>
      </c>
      <c r="I17" s="7">
        <v>0.08</v>
      </c>
      <c r="J17" s="7">
        <v>0.174</v>
      </c>
      <c r="K17" s="7">
        <v>0.226</v>
      </c>
    </row>
    <row r="18" spans="1:11" ht="24">
      <c r="A18" s="7">
        <v>10</v>
      </c>
      <c r="B18" s="7" t="s">
        <v>44</v>
      </c>
      <c r="C18" s="7" t="s">
        <v>35</v>
      </c>
      <c r="D18" s="7">
        <v>2</v>
      </c>
      <c r="E18" s="27" t="s">
        <v>127</v>
      </c>
      <c r="F18" s="12"/>
      <c r="G18" s="7">
        <f t="shared" si="0"/>
        <v>1.72</v>
      </c>
      <c r="H18" s="7">
        <v>0.2</v>
      </c>
      <c r="I18" s="7">
        <v>0.16</v>
      </c>
      <c r="J18" s="7">
        <v>0.516</v>
      </c>
      <c r="K18" s="7">
        <v>0.844</v>
      </c>
    </row>
    <row r="19" spans="1:11" ht="24">
      <c r="A19" s="7">
        <v>11</v>
      </c>
      <c r="B19" s="7" t="s">
        <v>45</v>
      </c>
      <c r="C19" s="7" t="s">
        <v>46</v>
      </c>
      <c r="D19" s="7">
        <v>1</v>
      </c>
      <c r="E19" s="21" t="s">
        <v>47</v>
      </c>
      <c r="F19" s="7">
        <v>66863137</v>
      </c>
      <c r="G19" s="7">
        <f aca="true" t="shared" si="1" ref="G19:G27">SUM(H19:K19)</f>
        <v>0.81</v>
      </c>
      <c r="H19" s="7">
        <v>0.1</v>
      </c>
      <c r="I19" s="7">
        <v>0.08</v>
      </c>
      <c r="J19" s="7">
        <v>0.243</v>
      </c>
      <c r="K19" s="7">
        <v>0.387</v>
      </c>
    </row>
    <row r="20" spans="1:11" ht="14.25">
      <c r="A20" s="10">
        <v>12</v>
      </c>
      <c r="B20" s="7" t="s">
        <v>48</v>
      </c>
      <c r="C20" s="7" t="s">
        <v>16</v>
      </c>
      <c r="D20" s="10">
        <v>1</v>
      </c>
      <c r="E20" s="7" t="s">
        <v>49</v>
      </c>
      <c r="F20" s="10"/>
      <c r="G20" s="7">
        <f aca="true" t="shared" si="2" ref="G20:G22">SUM(H20:K20)</f>
        <v>0.6</v>
      </c>
      <c r="H20" s="7">
        <v>0.093</v>
      </c>
      <c r="I20" s="7">
        <v>0.077</v>
      </c>
      <c r="J20" s="7">
        <v>0.18</v>
      </c>
      <c r="K20" s="7">
        <v>0.25</v>
      </c>
    </row>
    <row r="21" spans="1:11" ht="14.25">
      <c r="A21" s="10"/>
      <c r="B21" s="7"/>
      <c r="C21" s="7" t="s">
        <v>38</v>
      </c>
      <c r="D21" s="10">
        <v>1</v>
      </c>
      <c r="E21" s="7"/>
      <c r="F21" s="10"/>
      <c r="G21" s="12">
        <f t="shared" si="2"/>
        <v>4.18</v>
      </c>
      <c r="H21" s="7">
        <v>0.99</v>
      </c>
      <c r="I21" s="7">
        <v>0.63</v>
      </c>
      <c r="J21" s="7">
        <v>1.254</v>
      </c>
      <c r="K21" s="7">
        <v>1.306</v>
      </c>
    </row>
    <row r="22" spans="1:11" ht="14.25">
      <c r="A22" s="9"/>
      <c r="B22" s="7"/>
      <c r="C22" s="7" t="s">
        <v>40</v>
      </c>
      <c r="D22" s="7">
        <v>1</v>
      </c>
      <c r="E22" s="28"/>
      <c r="F22" s="9"/>
      <c r="G22" s="7">
        <f t="shared" si="2"/>
        <v>0.51</v>
      </c>
      <c r="H22" s="7">
        <v>0.033</v>
      </c>
      <c r="I22" s="7">
        <v>0.017</v>
      </c>
      <c r="J22" s="7">
        <v>0.153</v>
      </c>
      <c r="K22" s="7">
        <v>0.307</v>
      </c>
    </row>
    <row r="23" spans="1:11" ht="24">
      <c r="A23" s="7">
        <v>13</v>
      </c>
      <c r="B23" s="7" t="s">
        <v>50</v>
      </c>
      <c r="C23" s="7" t="s">
        <v>38</v>
      </c>
      <c r="D23" s="7">
        <v>1</v>
      </c>
      <c r="E23" s="21" t="s">
        <v>128</v>
      </c>
      <c r="F23" s="7"/>
      <c r="G23" s="12">
        <f t="shared" si="1"/>
        <v>4.18</v>
      </c>
      <c r="H23" s="7">
        <v>0.99</v>
      </c>
      <c r="I23" s="7">
        <v>0.63</v>
      </c>
      <c r="J23" s="7">
        <v>1.254</v>
      </c>
      <c r="K23" s="7">
        <v>1.306</v>
      </c>
    </row>
    <row r="24" spans="1:11" ht="14.25">
      <c r="A24" s="11">
        <v>14</v>
      </c>
      <c r="B24" s="12" t="s">
        <v>53</v>
      </c>
      <c r="C24" s="7" t="s">
        <v>54</v>
      </c>
      <c r="D24" s="13">
        <v>1</v>
      </c>
      <c r="E24" s="27" t="s">
        <v>55</v>
      </c>
      <c r="F24" s="29"/>
      <c r="G24" s="18">
        <f t="shared" si="1"/>
        <v>1.45</v>
      </c>
      <c r="H24" s="18">
        <v>0.3</v>
      </c>
      <c r="I24" s="18">
        <v>0.15</v>
      </c>
      <c r="J24" s="18">
        <v>0.435</v>
      </c>
      <c r="K24" s="18">
        <v>0.565</v>
      </c>
    </row>
    <row r="25" spans="1:11" ht="14.25">
      <c r="A25" s="11"/>
      <c r="B25" s="12"/>
      <c r="C25" s="7" t="s">
        <v>56</v>
      </c>
      <c r="D25" s="13">
        <v>1</v>
      </c>
      <c r="E25" s="27"/>
      <c r="F25" s="29"/>
      <c r="G25" s="13">
        <f t="shared" si="1"/>
        <v>13.7</v>
      </c>
      <c r="H25" s="13">
        <v>3.74</v>
      </c>
      <c r="I25" s="13">
        <v>1.26</v>
      </c>
      <c r="J25" s="13">
        <v>4.11</v>
      </c>
      <c r="K25" s="13">
        <v>4.59</v>
      </c>
    </row>
    <row r="26" spans="1:11" ht="14.25">
      <c r="A26" s="11"/>
      <c r="B26" s="12"/>
      <c r="C26" s="13" t="s">
        <v>57</v>
      </c>
      <c r="D26" s="13">
        <v>1</v>
      </c>
      <c r="E26" s="27"/>
      <c r="F26" s="29"/>
      <c r="G26" s="13">
        <f t="shared" si="1"/>
        <v>2.5</v>
      </c>
      <c r="H26" s="13">
        <v>0.5</v>
      </c>
      <c r="I26" s="13">
        <v>0.3</v>
      </c>
      <c r="J26" s="13">
        <v>0.75</v>
      </c>
      <c r="K26" s="13">
        <v>0.95</v>
      </c>
    </row>
    <row r="27" spans="1:11" ht="24">
      <c r="A27" s="11"/>
      <c r="B27" s="12"/>
      <c r="C27" s="7" t="s">
        <v>58</v>
      </c>
      <c r="D27" s="13">
        <v>2</v>
      </c>
      <c r="E27" s="27"/>
      <c r="F27" s="29"/>
      <c r="G27" s="13">
        <f t="shared" si="1"/>
        <v>2.08</v>
      </c>
      <c r="H27" s="7">
        <v>0.36</v>
      </c>
      <c r="I27" s="18">
        <v>0.36</v>
      </c>
      <c r="J27" s="18">
        <v>0.624</v>
      </c>
      <c r="K27" s="18">
        <v>0.736</v>
      </c>
    </row>
    <row r="28" spans="1:11" ht="18" customHeight="1">
      <c r="A28" s="14">
        <v>15</v>
      </c>
      <c r="B28" s="11" t="s">
        <v>59</v>
      </c>
      <c r="C28" s="13" t="s">
        <v>60</v>
      </c>
      <c r="D28" s="13">
        <v>1</v>
      </c>
      <c r="E28" s="27" t="s">
        <v>61</v>
      </c>
      <c r="F28" s="13">
        <v>13916783751</v>
      </c>
      <c r="G28" s="13">
        <f aca="true" t="shared" si="3" ref="G28:G33">SUM(H28:K28)</f>
        <v>1.8000000000000003</v>
      </c>
      <c r="H28" s="29">
        <v>0.34</v>
      </c>
      <c r="I28" s="29">
        <v>0.26</v>
      </c>
      <c r="J28" s="29">
        <v>0.54</v>
      </c>
      <c r="K28" s="29">
        <v>0.66</v>
      </c>
    </row>
    <row r="29" spans="1:11" ht="14.25">
      <c r="A29" s="14"/>
      <c r="B29" s="11"/>
      <c r="C29" s="13" t="s">
        <v>62</v>
      </c>
      <c r="D29" s="13">
        <v>1</v>
      </c>
      <c r="E29" s="27"/>
      <c r="F29" s="13"/>
      <c r="G29" s="13">
        <f t="shared" si="3"/>
        <v>2.85</v>
      </c>
      <c r="H29" s="29">
        <v>0.5</v>
      </c>
      <c r="I29" s="29">
        <v>0.5</v>
      </c>
      <c r="J29" s="29">
        <v>0.855</v>
      </c>
      <c r="K29" s="29">
        <v>0.995</v>
      </c>
    </row>
    <row r="30" spans="1:11" ht="14.25">
      <c r="A30" s="14"/>
      <c r="B30" s="11"/>
      <c r="C30" s="13" t="s">
        <v>63</v>
      </c>
      <c r="D30" s="13">
        <v>1</v>
      </c>
      <c r="E30" s="27"/>
      <c r="F30" s="13"/>
      <c r="G30" s="13">
        <f t="shared" si="3"/>
        <v>7.6</v>
      </c>
      <c r="H30" s="29">
        <v>1.2</v>
      </c>
      <c r="I30" s="29">
        <v>0.8</v>
      </c>
      <c r="J30" s="29">
        <v>2.28</v>
      </c>
      <c r="K30" s="29">
        <v>3.32</v>
      </c>
    </row>
    <row r="31" spans="1:11" ht="24">
      <c r="A31" s="14"/>
      <c r="B31" s="11"/>
      <c r="C31" s="7" t="s">
        <v>58</v>
      </c>
      <c r="D31" s="13">
        <v>1</v>
      </c>
      <c r="E31" s="24"/>
      <c r="F31" s="30"/>
      <c r="G31" s="13">
        <f t="shared" si="3"/>
        <v>1.04</v>
      </c>
      <c r="H31" s="29">
        <v>0.18</v>
      </c>
      <c r="I31" s="29">
        <v>0.18</v>
      </c>
      <c r="J31" s="29">
        <v>0.312</v>
      </c>
      <c r="K31" s="29">
        <v>0.368</v>
      </c>
    </row>
    <row r="32" spans="1:11" ht="14.25">
      <c r="A32" s="15">
        <v>16</v>
      </c>
      <c r="B32" s="11" t="s">
        <v>64</v>
      </c>
      <c r="C32" s="14" t="s">
        <v>65</v>
      </c>
      <c r="D32" s="14">
        <v>1</v>
      </c>
      <c r="E32" s="27" t="s">
        <v>66</v>
      </c>
      <c r="F32" s="31" t="s">
        <v>67</v>
      </c>
      <c r="G32" s="13">
        <f t="shared" si="3"/>
        <v>0.8600000000000001</v>
      </c>
      <c r="H32" s="14">
        <v>0.18</v>
      </c>
      <c r="I32" s="14">
        <v>0.08</v>
      </c>
      <c r="J32" s="14">
        <v>0.258</v>
      </c>
      <c r="K32" s="14">
        <v>0.342</v>
      </c>
    </row>
    <row r="33" spans="1:11" ht="14.25">
      <c r="A33" s="9"/>
      <c r="B33" s="9"/>
      <c r="C33" s="7" t="s">
        <v>27</v>
      </c>
      <c r="D33" s="13">
        <v>1</v>
      </c>
      <c r="E33" s="24"/>
      <c r="F33" s="9"/>
      <c r="G33" s="13">
        <f t="shared" si="3"/>
        <v>11.3</v>
      </c>
      <c r="H33" s="18">
        <v>2.3</v>
      </c>
      <c r="I33" s="18">
        <v>1.46</v>
      </c>
      <c r="J33" s="18">
        <v>3.39</v>
      </c>
      <c r="K33" s="18">
        <v>4.15</v>
      </c>
    </row>
    <row r="34" spans="1:11" ht="14.25">
      <c r="A34" s="14">
        <v>17</v>
      </c>
      <c r="B34" s="11" t="s">
        <v>68</v>
      </c>
      <c r="C34" s="13" t="s">
        <v>35</v>
      </c>
      <c r="D34" s="13">
        <v>1</v>
      </c>
      <c r="E34" s="27" t="s">
        <v>69</v>
      </c>
      <c r="F34" s="32" t="s">
        <v>70</v>
      </c>
      <c r="G34" s="13">
        <f aca="true" t="shared" si="4" ref="G34:G39">SUM(H34:K34)</f>
        <v>0.86</v>
      </c>
      <c r="H34" s="18">
        <v>0.1</v>
      </c>
      <c r="I34" s="18">
        <v>0.08</v>
      </c>
      <c r="J34" s="18">
        <v>0.258</v>
      </c>
      <c r="K34" s="18">
        <v>0.422</v>
      </c>
    </row>
    <row r="35" spans="1:11" ht="14.25">
      <c r="A35" s="14"/>
      <c r="B35" s="11"/>
      <c r="C35" s="14" t="s">
        <v>65</v>
      </c>
      <c r="D35" s="13">
        <v>1</v>
      </c>
      <c r="E35" s="27"/>
      <c r="F35" s="32"/>
      <c r="G35" s="13">
        <f t="shared" si="4"/>
        <v>0.8600000000000001</v>
      </c>
      <c r="H35" s="14">
        <v>0.18</v>
      </c>
      <c r="I35" s="14">
        <v>0.08</v>
      </c>
      <c r="J35" s="14">
        <v>0.258</v>
      </c>
      <c r="K35" s="14">
        <v>0.342</v>
      </c>
    </row>
    <row r="36" spans="1:11" ht="14.25">
      <c r="A36" s="14"/>
      <c r="B36" s="11"/>
      <c r="C36" s="13" t="s">
        <v>60</v>
      </c>
      <c r="D36" s="13">
        <v>1</v>
      </c>
      <c r="E36" s="27"/>
      <c r="F36" s="32"/>
      <c r="G36" s="13">
        <f t="shared" si="4"/>
        <v>1.8000000000000003</v>
      </c>
      <c r="H36" s="29">
        <v>0.34</v>
      </c>
      <c r="I36" s="29">
        <v>0.26</v>
      </c>
      <c r="J36" s="29">
        <v>0.54</v>
      </c>
      <c r="K36" s="29">
        <v>0.66</v>
      </c>
    </row>
    <row r="37" spans="1:11" ht="14.25">
      <c r="A37" s="14"/>
      <c r="B37" s="11"/>
      <c r="C37" s="13" t="s">
        <v>63</v>
      </c>
      <c r="D37" s="13">
        <v>1</v>
      </c>
      <c r="E37" s="27"/>
      <c r="F37" s="32"/>
      <c r="G37" s="13">
        <f t="shared" si="4"/>
        <v>7.6</v>
      </c>
      <c r="H37" s="29">
        <v>1.2</v>
      </c>
      <c r="I37" s="29">
        <v>0.8</v>
      </c>
      <c r="J37" s="29">
        <v>2.28</v>
      </c>
      <c r="K37" s="29">
        <v>3.32</v>
      </c>
    </row>
    <row r="38" spans="1:11" ht="14.25">
      <c r="A38" s="14"/>
      <c r="B38" s="11"/>
      <c r="C38" s="13" t="s">
        <v>62</v>
      </c>
      <c r="D38" s="13">
        <v>1</v>
      </c>
      <c r="E38" s="24"/>
      <c r="F38" s="30"/>
      <c r="G38" s="13">
        <f t="shared" si="4"/>
        <v>2.85</v>
      </c>
      <c r="H38" s="29">
        <v>0.5</v>
      </c>
      <c r="I38" s="29">
        <v>0.5</v>
      </c>
      <c r="J38" s="29">
        <v>0.855</v>
      </c>
      <c r="K38" s="29">
        <v>0.995</v>
      </c>
    </row>
    <row r="39" spans="1:11" ht="24">
      <c r="A39" s="14"/>
      <c r="B39" s="11"/>
      <c r="C39" s="7" t="s">
        <v>58</v>
      </c>
      <c r="D39" s="13">
        <v>1</v>
      </c>
      <c r="E39" s="24"/>
      <c r="F39" s="30"/>
      <c r="G39" s="13">
        <f t="shared" si="4"/>
        <v>1.04</v>
      </c>
      <c r="H39" s="29">
        <v>0.18</v>
      </c>
      <c r="I39" s="29">
        <v>0.18</v>
      </c>
      <c r="J39" s="29">
        <v>0.312</v>
      </c>
      <c r="K39" s="29">
        <v>0.368</v>
      </c>
    </row>
    <row r="40" spans="1:11" ht="14.25">
      <c r="A40" s="14">
        <v>18</v>
      </c>
      <c r="B40" s="11" t="s">
        <v>71</v>
      </c>
      <c r="C40" s="13" t="s">
        <v>72</v>
      </c>
      <c r="D40" s="13">
        <v>1</v>
      </c>
      <c r="E40" s="27" t="s">
        <v>73</v>
      </c>
      <c r="F40" s="12">
        <v>13916388431</v>
      </c>
      <c r="G40" s="13">
        <f aca="true" t="shared" si="5" ref="G40:G60">SUM(H40:K40)</f>
        <v>0.58</v>
      </c>
      <c r="H40" s="18">
        <v>0.1</v>
      </c>
      <c r="I40" s="18">
        <v>0.08</v>
      </c>
      <c r="J40" s="18">
        <v>0.174</v>
      </c>
      <c r="K40" s="18">
        <v>0.226</v>
      </c>
    </row>
    <row r="41" spans="1:11" ht="14.25">
      <c r="A41" s="14"/>
      <c r="B41" s="11"/>
      <c r="C41" s="7" t="s">
        <v>27</v>
      </c>
      <c r="D41" s="13">
        <v>3</v>
      </c>
      <c r="E41" s="27"/>
      <c r="F41" s="12"/>
      <c r="G41" s="13">
        <f t="shared" si="5"/>
        <v>34.5</v>
      </c>
      <c r="H41" s="13">
        <v>4.59</v>
      </c>
      <c r="I41" s="13">
        <v>3.18</v>
      </c>
      <c r="J41" s="13">
        <v>10.35</v>
      </c>
      <c r="K41" s="13">
        <v>16.38</v>
      </c>
    </row>
    <row r="42" spans="1:11" ht="14.25">
      <c r="A42" s="14"/>
      <c r="B42" s="11"/>
      <c r="C42" s="13" t="s">
        <v>35</v>
      </c>
      <c r="D42" s="13">
        <v>4</v>
      </c>
      <c r="E42" s="27"/>
      <c r="F42" s="12"/>
      <c r="G42" s="13">
        <f t="shared" si="5"/>
        <v>3.44</v>
      </c>
      <c r="H42" s="18">
        <v>0.4</v>
      </c>
      <c r="I42" s="18">
        <v>0.32</v>
      </c>
      <c r="J42" s="18">
        <v>1.032</v>
      </c>
      <c r="K42" s="18">
        <v>1.688</v>
      </c>
    </row>
    <row r="43" spans="1:11" ht="14.25">
      <c r="A43" s="14"/>
      <c r="B43" s="11"/>
      <c r="C43" s="7" t="s">
        <v>54</v>
      </c>
      <c r="D43" s="13">
        <v>1</v>
      </c>
      <c r="E43" s="24"/>
      <c r="F43" s="25"/>
      <c r="G43" s="13">
        <f t="shared" si="5"/>
        <v>1.45</v>
      </c>
      <c r="H43" s="18">
        <v>0.3</v>
      </c>
      <c r="I43" s="18">
        <v>0.15</v>
      </c>
      <c r="J43" s="18">
        <v>0.435</v>
      </c>
      <c r="K43" s="18">
        <v>0.565</v>
      </c>
    </row>
    <row r="44" spans="1:11" ht="14.25">
      <c r="A44" s="14"/>
      <c r="B44" s="11"/>
      <c r="C44" s="7" t="s">
        <v>74</v>
      </c>
      <c r="D44" s="13">
        <v>1</v>
      </c>
      <c r="E44" s="24"/>
      <c r="F44" s="25"/>
      <c r="G44" s="13">
        <f t="shared" si="5"/>
        <v>12.2</v>
      </c>
      <c r="H44" s="18">
        <v>1.5</v>
      </c>
      <c r="I44" s="18">
        <v>2.7</v>
      </c>
      <c r="J44" s="18">
        <v>3.66</v>
      </c>
      <c r="K44" s="18">
        <v>4.34</v>
      </c>
    </row>
    <row r="45" spans="1:11" ht="14.25">
      <c r="A45" s="14"/>
      <c r="B45" s="11"/>
      <c r="C45" s="7" t="s">
        <v>75</v>
      </c>
      <c r="D45" s="13">
        <v>1</v>
      </c>
      <c r="E45" s="24"/>
      <c r="F45" s="25"/>
      <c r="G45" s="13">
        <f t="shared" si="5"/>
        <v>3</v>
      </c>
      <c r="H45" s="18">
        <v>0.5</v>
      </c>
      <c r="I45" s="18">
        <v>0.3</v>
      </c>
      <c r="J45" s="18">
        <v>0.9</v>
      </c>
      <c r="K45" s="18">
        <v>1.3</v>
      </c>
    </row>
    <row r="46" spans="1:11" ht="14.25">
      <c r="A46" s="14"/>
      <c r="B46" s="11"/>
      <c r="C46" s="7" t="s">
        <v>76</v>
      </c>
      <c r="D46" s="13">
        <v>1</v>
      </c>
      <c r="E46" s="24"/>
      <c r="F46" s="25"/>
      <c r="G46" s="13">
        <f t="shared" si="5"/>
        <v>10.25</v>
      </c>
      <c r="H46" s="18">
        <v>0.9</v>
      </c>
      <c r="I46" s="18">
        <v>0.6</v>
      </c>
      <c r="J46" s="18">
        <v>3.075</v>
      </c>
      <c r="K46" s="18">
        <v>5.675</v>
      </c>
    </row>
    <row r="47" spans="1:11" ht="14.25">
      <c r="A47" s="14"/>
      <c r="B47" s="11"/>
      <c r="C47" s="13" t="s">
        <v>63</v>
      </c>
      <c r="D47" s="13">
        <v>1</v>
      </c>
      <c r="E47" s="24"/>
      <c r="F47" s="25"/>
      <c r="G47" s="13">
        <f t="shared" si="5"/>
        <v>7.6</v>
      </c>
      <c r="H47" s="29">
        <v>1.2</v>
      </c>
      <c r="I47" s="29">
        <v>0.8</v>
      </c>
      <c r="J47" s="29">
        <v>2.28</v>
      </c>
      <c r="K47" s="29">
        <v>3.32</v>
      </c>
    </row>
    <row r="48" spans="1:11" ht="14.25">
      <c r="A48" s="14"/>
      <c r="B48" s="11"/>
      <c r="C48" s="13" t="s">
        <v>60</v>
      </c>
      <c r="D48" s="13">
        <v>1</v>
      </c>
      <c r="E48" s="24"/>
      <c r="F48" s="25"/>
      <c r="G48" s="13">
        <f t="shared" si="5"/>
        <v>1.8000000000000003</v>
      </c>
      <c r="H48" s="29">
        <v>0.34</v>
      </c>
      <c r="I48" s="29">
        <v>0.26</v>
      </c>
      <c r="J48" s="29">
        <v>0.54</v>
      </c>
      <c r="K48" s="29">
        <v>0.66</v>
      </c>
    </row>
    <row r="49" spans="1:11" ht="14.25">
      <c r="A49" s="14"/>
      <c r="B49" s="11"/>
      <c r="C49" s="7" t="s">
        <v>77</v>
      </c>
      <c r="D49" s="13">
        <v>1</v>
      </c>
      <c r="E49" s="24"/>
      <c r="F49" s="25"/>
      <c r="G49" s="13">
        <f t="shared" si="5"/>
        <v>31.2</v>
      </c>
      <c r="H49" s="7">
        <v>5</v>
      </c>
      <c r="I49" s="18">
        <v>7</v>
      </c>
      <c r="J49" s="18">
        <v>9.36</v>
      </c>
      <c r="K49" s="18">
        <v>9.84</v>
      </c>
    </row>
    <row r="50" spans="1:11" ht="14.25">
      <c r="A50" s="14"/>
      <c r="B50" s="11"/>
      <c r="C50" s="7" t="s">
        <v>78</v>
      </c>
      <c r="D50" s="13">
        <v>1</v>
      </c>
      <c r="E50" s="24"/>
      <c r="F50" s="25"/>
      <c r="G50" s="13">
        <f t="shared" si="5"/>
        <v>3.9800000000000004</v>
      </c>
      <c r="H50" s="18">
        <v>0</v>
      </c>
      <c r="I50" s="18">
        <v>1.2</v>
      </c>
      <c r="J50" s="18">
        <v>1.194</v>
      </c>
      <c r="K50" s="18">
        <v>1.586</v>
      </c>
    </row>
    <row r="51" spans="1:11" ht="30" customHeight="1">
      <c r="A51" s="11">
        <v>19</v>
      </c>
      <c r="B51" s="16" t="s">
        <v>79</v>
      </c>
      <c r="C51" s="14" t="s">
        <v>65</v>
      </c>
      <c r="D51" s="17">
        <v>1</v>
      </c>
      <c r="E51" s="27" t="s">
        <v>80</v>
      </c>
      <c r="F51" s="12">
        <v>13611878665</v>
      </c>
      <c r="G51" s="13">
        <f t="shared" si="5"/>
        <v>0.8600000000000001</v>
      </c>
      <c r="H51" s="14">
        <v>0.18</v>
      </c>
      <c r="I51" s="14">
        <v>0.08</v>
      </c>
      <c r="J51" s="14">
        <v>0.258</v>
      </c>
      <c r="K51" s="14">
        <v>0.342</v>
      </c>
    </row>
    <row r="52" spans="1:11" ht="39" customHeight="1">
      <c r="A52" s="9"/>
      <c r="B52" s="9"/>
      <c r="C52" s="13" t="s">
        <v>35</v>
      </c>
      <c r="D52" s="13">
        <v>1</v>
      </c>
      <c r="E52" s="33"/>
      <c r="F52" s="25"/>
      <c r="G52" s="13">
        <f t="shared" si="5"/>
        <v>0.86</v>
      </c>
      <c r="H52" s="18">
        <v>0.1</v>
      </c>
      <c r="I52" s="18">
        <v>0.08</v>
      </c>
      <c r="J52" s="18">
        <v>0.258</v>
      </c>
      <c r="K52" s="18">
        <v>0.422</v>
      </c>
    </row>
    <row r="53" spans="1:11" ht="14.25">
      <c r="A53" s="11">
        <v>20</v>
      </c>
      <c r="B53" s="11" t="s">
        <v>81</v>
      </c>
      <c r="C53" s="13" t="s">
        <v>35</v>
      </c>
      <c r="D53" s="14">
        <v>1</v>
      </c>
      <c r="E53" s="21" t="s">
        <v>82</v>
      </c>
      <c r="F53" s="12">
        <v>13916388431</v>
      </c>
      <c r="G53" s="18">
        <f t="shared" si="5"/>
        <v>0.86</v>
      </c>
      <c r="H53" s="18">
        <v>0.1</v>
      </c>
      <c r="I53" s="18">
        <v>0.08</v>
      </c>
      <c r="J53" s="18">
        <v>0.258</v>
      </c>
      <c r="K53" s="18">
        <v>0.422</v>
      </c>
    </row>
    <row r="54" spans="1:11" ht="14.25">
      <c r="A54" s="11"/>
      <c r="B54" s="11"/>
      <c r="C54" s="14" t="s">
        <v>65</v>
      </c>
      <c r="D54" s="14">
        <v>1</v>
      </c>
      <c r="E54" s="21"/>
      <c r="F54" s="12"/>
      <c r="G54" s="13">
        <f t="shared" si="5"/>
        <v>0.8600000000000001</v>
      </c>
      <c r="H54" s="14">
        <v>0.18</v>
      </c>
      <c r="I54" s="14">
        <v>0.08</v>
      </c>
      <c r="J54" s="14">
        <v>0.258</v>
      </c>
      <c r="K54" s="14">
        <v>0.342</v>
      </c>
    </row>
    <row r="55" spans="1:11" ht="14.25">
      <c r="A55" s="9"/>
      <c r="B55" s="9"/>
      <c r="C55" s="11" t="s">
        <v>83</v>
      </c>
      <c r="D55" s="14">
        <v>1</v>
      </c>
      <c r="E55" s="24"/>
      <c r="F55" s="25"/>
      <c r="G55" s="18">
        <f t="shared" si="5"/>
        <v>1.2</v>
      </c>
      <c r="H55" s="14">
        <v>0.14</v>
      </c>
      <c r="I55" s="14">
        <v>0.1</v>
      </c>
      <c r="J55" s="14">
        <v>0.36</v>
      </c>
      <c r="K55" s="14">
        <v>0.6</v>
      </c>
    </row>
    <row r="56" spans="1:11" ht="14.25">
      <c r="A56" s="9"/>
      <c r="B56" s="9"/>
      <c r="C56" s="7" t="s">
        <v>27</v>
      </c>
      <c r="D56" s="18">
        <v>1</v>
      </c>
      <c r="E56" s="24"/>
      <c r="F56" s="25"/>
      <c r="G56" s="18">
        <f t="shared" si="5"/>
        <v>11.3</v>
      </c>
      <c r="H56" s="13">
        <v>2.3</v>
      </c>
      <c r="I56" s="13">
        <v>1.46</v>
      </c>
      <c r="J56" s="13">
        <v>3.39</v>
      </c>
      <c r="K56" s="13">
        <v>4.15</v>
      </c>
    </row>
    <row r="57" spans="1:11" ht="24">
      <c r="A57" s="14">
        <v>21</v>
      </c>
      <c r="B57" s="11" t="s">
        <v>84</v>
      </c>
      <c r="C57" s="7" t="s">
        <v>40</v>
      </c>
      <c r="D57" s="18">
        <v>1</v>
      </c>
      <c r="E57" s="21" t="s">
        <v>85</v>
      </c>
      <c r="F57" s="13"/>
      <c r="G57" s="18">
        <f t="shared" si="5"/>
        <v>0.51</v>
      </c>
      <c r="H57" s="18">
        <v>0.033</v>
      </c>
      <c r="I57" s="18">
        <v>0.017</v>
      </c>
      <c r="J57" s="18">
        <v>0.153</v>
      </c>
      <c r="K57" s="18">
        <v>0.307</v>
      </c>
    </row>
    <row r="58" spans="1:11" ht="14.25">
      <c r="A58" s="14">
        <v>22</v>
      </c>
      <c r="B58" s="11" t="s">
        <v>86</v>
      </c>
      <c r="C58" s="7" t="s">
        <v>27</v>
      </c>
      <c r="D58" s="18">
        <v>1</v>
      </c>
      <c r="E58" s="21" t="s">
        <v>87</v>
      </c>
      <c r="F58" s="34">
        <v>15800683118</v>
      </c>
      <c r="G58" s="18">
        <f t="shared" si="5"/>
        <v>11.5</v>
      </c>
      <c r="H58" s="29">
        <v>1.53</v>
      </c>
      <c r="I58" s="29">
        <v>1.06</v>
      </c>
      <c r="J58" s="29">
        <v>3.45</v>
      </c>
      <c r="K58" s="29">
        <v>5.46</v>
      </c>
    </row>
    <row r="59" spans="1:11" ht="14.25">
      <c r="A59" s="14"/>
      <c r="B59" s="11"/>
      <c r="C59" s="13" t="s">
        <v>35</v>
      </c>
      <c r="D59" s="18">
        <v>2</v>
      </c>
      <c r="E59" s="21"/>
      <c r="F59" s="34"/>
      <c r="G59" s="18">
        <f t="shared" si="5"/>
        <v>1.72</v>
      </c>
      <c r="H59" s="29">
        <v>0.2</v>
      </c>
      <c r="I59" s="29">
        <v>0.16</v>
      </c>
      <c r="J59" s="29">
        <v>0.516</v>
      </c>
      <c r="K59" s="29">
        <v>0.844</v>
      </c>
    </row>
    <row r="60" spans="1:11" ht="14.25">
      <c r="A60" s="14"/>
      <c r="B60" s="11"/>
      <c r="C60" s="7" t="s">
        <v>78</v>
      </c>
      <c r="D60" s="18">
        <v>1</v>
      </c>
      <c r="E60" s="24"/>
      <c r="F60" s="35"/>
      <c r="G60" s="18">
        <f t="shared" si="5"/>
        <v>3.9800000000000004</v>
      </c>
      <c r="H60" s="18">
        <v>0</v>
      </c>
      <c r="I60" s="18">
        <v>1.2</v>
      </c>
      <c r="J60" s="18">
        <v>1.194</v>
      </c>
      <c r="K60" s="18">
        <v>1.586</v>
      </c>
    </row>
    <row r="61" spans="1:11" ht="14.25">
      <c r="A61" s="14">
        <v>23</v>
      </c>
      <c r="B61" s="11" t="s">
        <v>88</v>
      </c>
      <c r="C61" s="7" t="s">
        <v>27</v>
      </c>
      <c r="D61" s="13">
        <v>1</v>
      </c>
      <c r="E61" s="27" t="s">
        <v>89</v>
      </c>
      <c r="F61" s="32" t="s">
        <v>90</v>
      </c>
      <c r="G61" s="13">
        <f aca="true" t="shared" si="6" ref="G61:G66">SUM(H61:K61)</f>
        <v>11.3</v>
      </c>
      <c r="H61" s="13">
        <v>2.3</v>
      </c>
      <c r="I61" s="13">
        <v>1.46</v>
      </c>
      <c r="J61" s="13">
        <v>3.39</v>
      </c>
      <c r="K61" s="13">
        <v>4.15</v>
      </c>
    </row>
    <row r="62" spans="1:11" ht="14.25">
      <c r="A62" s="14"/>
      <c r="B62" s="11"/>
      <c r="C62" s="14" t="s">
        <v>65</v>
      </c>
      <c r="D62" s="13">
        <v>2</v>
      </c>
      <c r="E62" s="27"/>
      <c r="F62" s="32"/>
      <c r="G62" s="13">
        <f t="shared" si="6"/>
        <v>1.7200000000000002</v>
      </c>
      <c r="H62" s="13">
        <v>0.36</v>
      </c>
      <c r="I62" s="13">
        <v>0.16</v>
      </c>
      <c r="J62" s="13">
        <v>0.516</v>
      </c>
      <c r="K62" s="13">
        <v>0.684</v>
      </c>
    </row>
    <row r="63" spans="1:11" ht="14.25">
      <c r="A63" s="14"/>
      <c r="B63" s="11"/>
      <c r="C63" s="13" t="s">
        <v>35</v>
      </c>
      <c r="D63" s="13">
        <v>3</v>
      </c>
      <c r="E63" s="27"/>
      <c r="F63" s="32"/>
      <c r="G63" s="13">
        <f t="shared" si="6"/>
        <v>2.58</v>
      </c>
      <c r="H63" s="29">
        <v>0.3</v>
      </c>
      <c r="I63" s="29">
        <v>0.24</v>
      </c>
      <c r="J63" s="29">
        <v>0.774</v>
      </c>
      <c r="K63" s="29">
        <v>1.266</v>
      </c>
    </row>
    <row r="64" spans="1:11" ht="14.25">
      <c r="A64" s="14"/>
      <c r="B64" s="11"/>
      <c r="C64" s="7" t="s">
        <v>18</v>
      </c>
      <c r="D64" s="13">
        <v>20</v>
      </c>
      <c r="E64" s="27"/>
      <c r="F64" s="32"/>
      <c r="G64" s="13">
        <f t="shared" si="6"/>
        <v>2</v>
      </c>
      <c r="H64" s="13">
        <v>0.4</v>
      </c>
      <c r="I64" s="13">
        <v>0.4</v>
      </c>
      <c r="J64" s="13">
        <v>0.6</v>
      </c>
      <c r="K64" s="13">
        <v>0.6</v>
      </c>
    </row>
    <row r="65" spans="1:11" ht="14.25">
      <c r="A65" s="14"/>
      <c r="B65" s="11"/>
      <c r="C65" s="7" t="s">
        <v>56</v>
      </c>
      <c r="D65" s="13">
        <v>2</v>
      </c>
      <c r="E65" s="27"/>
      <c r="F65" s="32"/>
      <c r="G65" s="13">
        <f t="shared" si="6"/>
        <v>27.4</v>
      </c>
      <c r="H65" s="13">
        <v>7.48</v>
      </c>
      <c r="I65" s="13">
        <v>2.52</v>
      </c>
      <c r="J65" s="13">
        <v>8.22</v>
      </c>
      <c r="K65" s="13">
        <v>9.18</v>
      </c>
    </row>
    <row r="66" spans="1:11" ht="14.25">
      <c r="A66" s="14"/>
      <c r="B66" s="11"/>
      <c r="C66" s="13" t="s">
        <v>57</v>
      </c>
      <c r="D66" s="13">
        <v>2</v>
      </c>
      <c r="E66" s="24"/>
      <c r="F66" s="35"/>
      <c r="G66" s="13">
        <f t="shared" si="6"/>
        <v>5</v>
      </c>
      <c r="H66" s="13">
        <v>1</v>
      </c>
      <c r="I66" s="13">
        <v>0.6</v>
      </c>
      <c r="J66" s="13">
        <v>1.5</v>
      </c>
      <c r="K66" s="13">
        <v>1.9</v>
      </c>
    </row>
    <row r="67" spans="1:11" ht="14.25">
      <c r="A67" s="11">
        <v>24</v>
      </c>
      <c r="B67" s="11" t="s">
        <v>91</v>
      </c>
      <c r="C67" s="18" t="s">
        <v>92</v>
      </c>
      <c r="D67" s="18">
        <v>1</v>
      </c>
      <c r="E67" s="7" t="s">
        <v>93</v>
      </c>
      <c r="F67" s="42"/>
      <c r="G67" s="13">
        <f aca="true" t="shared" si="7" ref="G67:G69">SUM(H67:K67)</f>
        <v>2.9000000000000004</v>
      </c>
      <c r="H67" s="13">
        <v>0</v>
      </c>
      <c r="I67" s="13">
        <v>1</v>
      </c>
      <c r="J67" s="13">
        <v>0.87</v>
      </c>
      <c r="K67" s="13">
        <v>1.03</v>
      </c>
    </row>
    <row r="68" spans="1:11" ht="14.25">
      <c r="A68" s="11"/>
      <c r="B68" s="11"/>
      <c r="C68" s="18" t="s">
        <v>94</v>
      </c>
      <c r="D68" s="18">
        <v>1</v>
      </c>
      <c r="E68" s="7"/>
      <c r="F68" s="42"/>
      <c r="G68" s="13">
        <f t="shared" si="7"/>
        <v>3.3</v>
      </c>
      <c r="H68" s="13">
        <v>0.08</v>
      </c>
      <c r="I68" s="13">
        <v>0.04</v>
      </c>
      <c r="J68" s="13">
        <v>0.99</v>
      </c>
      <c r="K68" s="13">
        <v>2.19</v>
      </c>
    </row>
    <row r="69" spans="1:11" ht="14.25">
      <c r="A69" s="11"/>
      <c r="B69" s="11"/>
      <c r="C69" s="7" t="s">
        <v>95</v>
      </c>
      <c r="D69" s="18">
        <v>1</v>
      </c>
      <c r="E69" s="7"/>
      <c r="F69" s="42"/>
      <c r="G69" s="13">
        <f t="shared" si="7"/>
        <v>5.48</v>
      </c>
      <c r="H69" s="13">
        <v>1.2</v>
      </c>
      <c r="I69" s="13">
        <v>0.8</v>
      </c>
      <c r="J69" s="13">
        <v>1.644</v>
      </c>
      <c r="K69" s="13">
        <v>1.836</v>
      </c>
    </row>
    <row r="70" spans="1:11" ht="14.25">
      <c r="A70" s="14">
        <v>25</v>
      </c>
      <c r="B70" s="11" t="s">
        <v>96</v>
      </c>
      <c r="C70" s="7" t="s">
        <v>40</v>
      </c>
      <c r="D70" s="13">
        <v>1</v>
      </c>
      <c r="E70" s="21" t="s">
        <v>97</v>
      </c>
      <c r="F70" s="13">
        <v>13916388431</v>
      </c>
      <c r="G70" s="13">
        <f aca="true" t="shared" si="8" ref="G70:G72">SUM(H70:K70)</f>
        <v>0.51</v>
      </c>
      <c r="H70" s="18">
        <v>0.033</v>
      </c>
      <c r="I70" s="18">
        <v>0.017</v>
      </c>
      <c r="J70" s="18">
        <v>0.153</v>
      </c>
      <c r="K70" s="18">
        <v>0.307</v>
      </c>
    </row>
    <row r="71" spans="1:11" ht="14.25">
      <c r="A71" s="14"/>
      <c r="B71" s="11"/>
      <c r="C71" s="7" t="s">
        <v>38</v>
      </c>
      <c r="D71" s="13">
        <v>1</v>
      </c>
      <c r="E71" s="21"/>
      <c r="F71" s="13"/>
      <c r="G71" s="13">
        <f t="shared" si="8"/>
        <v>4.18</v>
      </c>
      <c r="H71" s="18">
        <v>0.99</v>
      </c>
      <c r="I71" s="18">
        <v>0.63</v>
      </c>
      <c r="J71" s="18">
        <v>1.254</v>
      </c>
      <c r="K71" s="18">
        <v>1.306</v>
      </c>
    </row>
    <row r="72" spans="1:11" ht="14.25">
      <c r="A72" s="14"/>
      <c r="B72" s="11"/>
      <c r="C72" s="7" t="s">
        <v>18</v>
      </c>
      <c r="D72" s="13">
        <v>10</v>
      </c>
      <c r="E72" s="24"/>
      <c r="F72" s="35"/>
      <c r="G72" s="13">
        <f t="shared" si="8"/>
        <v>1</v>
      </c>
      <c r="H72" s="13">
        <v>0.2</v>
      </c>
      <c r="I72" s="13">
        <v>0.2</v>
      </c>
      <c r="J72" s="13">
        <v>0.3</v>
      </c>
      <c r="K72" s="13">
        <v>0.3</v>
      </c>
    </row>
    <row r="73" spans="1:11" ht="14.25">
      <c r="A73" s="11">
        <v>26</v>
      </c>
      <c r="B73" s="11" t="s">
        <v>98</v>
      </c>
      <c r="C73" s="7" t="s">
        <v>56</v>
      </c>
      <c r="D73" s="13">
        <v>1</v>
      </c>
      <c r="E73" s="21" t="s">
        <v>99</v>
      </c>
      <c r="F73" s="12"/>
      <c r="G73" s="13">
        <f aca="true" t="shared" si="9" ref="G73:G82">SUM(H73:K73)</f>
        <v>13.7</v>
      </c>
      <c r="H73" s="13">
        <v>3.74</v>
      </c>
      <c r="I73" s="13">
        <v>1.26</v>
      </c>
      <c r="J73" s="13">
        <v>4.11</v>
      </c>
      <c r="K73" s="13">
        <v>4.59</v>
      </c>
    </row>
    <row r="74" spans="1:11" ht="14.25">
      <c r="A74" s="11"/>
      <c r="B74" s="11"/>
      <c r="C74" s="14" t="s">
        <v>65</v>
      </c>
      <c r="D74" s="13">
        <v>2</v>
      </c>
      <c r="E74" s="21"/>
      <c r="F74" s="12"/>
      <c r="G74" s="13">
        <f t="shared" si="9"/>
        <v>1.7200000000000002</v>
      </c>
      <c r="H74" s="13">
        <v>0.36</v>
      </c>
      <c r="I74" s="13">
        <v>0.16</v>
      </c>
      <c r="J74" s="13">
        <v>0.516</v>
      </c>
      <c r="K74" s="13">
        <v>0.684</v>
      </c>
    </row>
    <row r="75" spans="1:11" ht="14.25">
      <c r="A75" s="9"/>
      <c r="B75" s="9"/>
      <c r="C75" s="13" t="s">
        <v>57</v>
      </c>
      <c r="D75" s="37">
        <v>1</v>
      </c>
      <c r="E75" s="24"/>
      <c r="F75" s="25"/>
      <c r="G75" s="13">
        <f t="shared" si="9"/>
        <v>2.5</v>
      </c>
      <c r="H75" s="13">
        <v>0.5</v>
      </c>
      <c r="I75" s="13">
        <v>0.3</v>
      </c>
      <c r="J75" s="13">
        <v>0.75</v>
      </c>
      <c r="K75" s="13">
        <v>0.95</v>
      </c>
    </row>
    <row r="76" spans="1:11" ht="14.25">
      <c r="A76" s="11">
        <v>27</v>
      </c>
      <c r="B76" s="11" t="s">
        <v>100</v>
      </c>
      <c r="C76" s="7" t="s">
        <v>56</v>
      </c>
      <c r="D76" s="37">
        <v>1</v>
      </c>
      <c r="E76" s="21" t="s">
        <v>129</v>
      </c>
      <c r="F76" s="22"/>
      <c r="G76" s="13">
        <f t="shared" si="9"/>
        <v>13.7</v>
      </c>
      <c r="H76" s="13">
        <v>3.74</v>
      </c>
      <c r="I76" s="13">
        <v>1.26</v>
      </c>
      <c r="J76" s="13">
        <v>4.11</v>
      </c>
      <c r="K76" s="13">
        <v>4.59</v>
      </c>
    </row>
    <row r="77" spans="1:11" ht="14.25">
      <c r="A77" s="11"/>
      <c r="B77" s="11"/>
      <c r="C77" s="13" t="s">
        <v>57</v>
      </c>
      <c r="D77" s="37">
        <v>1</v>
      </c>
      <c r="E77" s="21"/>
      <c r="F77" s="22"/>
      <c r="G77" s="13">
        <f t="shared" si="9"/>
        <v>2.5</v>
      </c>
      <c r="H77" s="13">
        <v>0.5</v>
      </c>
      <c r="I77" s="13">
        <v>0.3</v>
      </c>
      <c r="J77" s="13">
        <v>0.75</v>
      </c>
      <c r="K77" s="13">
        <v>0.95</v>
      </c>
    </row>
    <row r="78" spans="1:11" ht="14.25">
      <c r="A78" s="11">
        <v>28</v>
      </c>
      <c r="B78" s="11" t="s">
        <v>101</v>
      </c>
      <c r="C78" s="7" t="s">
        <v>27</v>
      </c>
      <c r="D78" s="18">
        <v>1</v>
      </c>
      <c r="E78" s="7" t="s">
        <v>102</v>
      </c>
      <c r="F78" s="42"/>
      <c r="G78" s="13">
        <f t="shared" si="9"/>
        <v>11.3</v>
      </c>
      <c r="H78" s="13">
        <v>2.3</v>
      </c>
      <c r="I78" s="13">
        <v>1.46</v>
      </c>
      <c r="J78" s="13">
        <v>3.39</v>
      </c>
      <c r="K78" s="13">
        <v>4.15</v>
      </c>
    </row>
    <row r="79" spans="1:11" ht="14.25">
      <c r="A79" s="11"/>
      <c r="B79" s="11"/>
      <c r="C79" s="13" t="s">
        <v>35</v>
      </c>
      <c r="D79" s="18">
        <v>1</v>
      </c>
      <c r="E79" s="7"/>
      <c r="F79" s="42"/>
      <c r="G79" s="13">
        <f t="shared" si="9"/>
        <v>0.86</v>
      </c>
      <c r="H79" s="18">
        <v>0.1</v>
      </c>
      <c r="I79" s="18">
        <v>0.08</v>
      </c>
      <c r="J79" s="18">
        <v>0.258</v>
      </c>
      <c r="K79" s="18">
        <v>0.422</v>
      </c>
    </row>
    <row r="80" spans="1:11" ht="14.25">
      <c r="A80" s="11"/>
      <c r="B80" s="11"/>
      <c r="C80" s="7" t="s">
        <v>18</v>
      </c>
      <c r="D80" s="18">
        <v>10</v>
      </c>
      <c r="E80" s="7"/>
      <c r="F80" s="42"/>
      <c r="G80" s="13">
        <f t="shared" si="9"/>
        <v>1</v>
      </c>
      <c r="H80" s="13">
        <v>0.2</v>
      </c>
      <c r="I80" s="13">
        <v>0.2</v>
      </c>
      <c r="J80" s="13">
        <v>0.3</v>
      </c>
      <c r="K80" s="13">
        <v>0.3</v>
      </c>
    </row>
    <row r="81" spans="1:11" ht="24">
      <c r="A81" s="11">
        <v>29</v>
      </c>
      <c r="B81" s="11" t="s">
        <v>103</v>
      </c>
      <c r="C81" s="14" t="s">
        <v>65</v>
      </c>
      <c r="D81" s="13">
        <v>1</v>
      </c>
      <c r="E81" s="21" t="s">
        <v>130</v>
      </c>
      <c r="F81" s="13"/>
      <c r="G81" s="13">
        <f t="shared" si="9"/>
        <v>0.8600000000000001</v>
      </c>
      <c r="H81" s="14">
        <v>0.18</v>
      </c>
      <c r="I81" s="14">
        <v>0.08</v>
      </c>
      <c r="J81" s="14">
        <v>0.258</v>
      </c>
      <c r="K81" s="14">
        <v>0.342</v>
      </c>
    </row>
    <row r="82" spans="1:11" ht="24">
      <c r="A82" s="11">
        <v>30</v>
      </c>
      <c r="B82" s="11" t="s">
        <v>104</v>
      </c>
      <c r="C82" s="14" t="s">
        <v>65</v>
      </c>
      <c r="D82" s="13">
        <v>1</v>
      </c>
      <c r="E82" s="21" t="s">
        <v>131</v>
      </c>
      <c r="F82" s="13"/>
      <c r="G82" s="13">
        <f t="shared" si="9"/>
        <v>0.8600000000000001</v>
      </c>
      <c r="H82" s="14">
        <v>0.18</v>
      </c>
      <c r="I82" s="14">
        <v>0.08</v>
      </c>
      <c r="J82" s="14">
        <v>0.258</v>
      </c>
      <c r="K82" s="14">
        <v>0.342</v>
      </c>
    </row>
    <row r="83" spans="1:11" ht="30" customHeight="1">
      <c r="A83" s="11">
        <v>31</v>
      </c>
      <c r="B83" s="7" t="s">
        <v>106</v>
      </c>
      <c r="C83" s="18" t="s">
        <v>107</v>
      </c>
      <c r="D83" s="18">
        <v>1</v>
      </c>
      <c r="E83" s="7" t="s">
        <v>108</v>
      </c>
      <c r="F83" s="43">
        <v>13501898218</v>
      </c>
      <c r="G83" s="44">
        <f>H83+I83+J83+K83</f>
        <v>5.58</v>
      </c>
      <c r="H83" s="44">
        <v>1.2</v>
      </c>
      <c r="I83" s="44">
        <v>0.8</v>
      </c>
      <c r="J83" s="44">
        <v>1.674</v>
      </c>
      <c r="K83" s="44">
        <v>1.906</v>
      </c>
    </row>
    <row r="84" spans="1:11" ht="24">
      <c r="A84" s="7">
        <v>32</v>
      </c>
      <c r="B84" s="7" t="s">
        <v>110</v>
      </c>
      <c r="C84" s="21" t="s">
        <v>111</v>
      </c>
      <c r="D84" s="18">
        <v>1</v>
      </c>
      <c r="E84" s="21" t="s">
        <v>112</v>
      </c>
      <c r="F84" s="45"/>
      <c r="G84" s="18">
        <f>SUM(H84:K84)</f>
        <v>1.04</v>
      </c>
      <c r="H84" s="18">
        <v>0.18</v>
      </c>
      <c r="I84" s="18">
        <v>0.18</v>
      </c>
      <c r="J84" s="18">
        <v>0.312</v>
      </c>
      <c r="K84" s="18">
        <v>0.368</v>
      </c>
    </row>
    <row r="85" spans="1:11" ht="30" customHeight="1">
      <c r="A85" s="7"/>
      <c r="B85" s="7"/>
      <c r="C85" s="21" t="s">
        <v>113</v>
      </c>
      <c r="D85" s="18">
        <v>1</v>
      </c>
      <c r="E85" s="21"/>
      <c r="F85" s="45"/>
      <c r="G85" s="18">
        <f>SUM(H85:K85)</f>
        <v>0.8600000000000001</v>
      </c>
      <c r="H85" s="18">
        <v>0.18</v>
      </c>
      <c r="I85" s="18">
        <v>0.08</v>
      </c>
      <c r="J85" s="18">
        <v>0.258</v>
      </c>
      <c r="K85" s="18">
        <v>0.342</v>
      </c>
    </row>
    <row r="86" spans="1:11" ht="21.75" customHeight="1">
      <c r="A86" s="38"/>
      <c r="B86" s="38"/>
      <c r="C86" s="21" t="s">
        <v>35</v>
      </c>
      <c r="D86" s="18">
        <v>2</v>
      </c>
      <c r="E86" s="46"/>
      <c r="F86" s="38"/>
      <c r="G86" s="18">
        <f>SUM(H86:K86)</f>
        <v>1.72</v>
      </c>
      <c r="H86" s="18">
        <v>0.2</v>
      </c>
      <c r="I86" s="18">
        <v>0.16</v>
      </c>
      <c r="J86" s="18">
        <v>0.516</v>
      </c>
      <c r="K86" s="18">
        <v>0.844</v>
      </c>
    </row>
    <row r="87" spans="1:11" ht="21" customHeight="1">
      <c r="A87" s="7">
        <v>33</v>
      </c>
      <c r="B87" s="7" t="s">
        <v>114</v>
      </c>
      <c r="C87" s="18" t="s">
        <v>27</v>
      </c>
      <c r="D87" s="18">
        <v>2</v>
      </c>
      <c r="E87" s="21" t="s">
        <v>115</v>
      </c>
      <c r="F87" s="18" t="s">
        <v>109</v>
      </c>
      <c r="G87" s="18">
        <f aca="true" t="shared" si="10" ref="G87:G91">SUM(H87:K87)</f>
        <v>23</v>
      </c>
      <c r="H87" s="13">
        <v>3.06</v>
      </c>
      <c r="I87" s="13">
        <v>2.12</v>
      </c>
      <c r="J87" s="13">
        <v>6.9</v>
      </c>
      <c r="K87" s="13">
        <v>10.92</v>
      </c>
    </row>
    <row r="88" spans="1:11" ht="24">
      <c r="A88" s="7"/>
      <c r="B88" s="7"/>
      <c r="C88" s="21" t="s">
        <v>111</v>
      </c>
      <c r="D88" s="18">
        <v>1</v>
      </c>
      <c r="E88" s="21"/>
      <c r="F88" s="18"/>
      <c r="G88" s="18">
        <f t="shared" si="10"/>
        <v>1.04</v>
      </c>
      <c r="H88" s="13">
        <v>0.18</v>
      </c>
      <c r="I88" s="13">
        <v>0.18</v>
      </c>
      <c r="J88" s="13">
        <v>0.312</v>
      </c>
      <c r="K88" s="13">
        <v>0.368</v>
      </c>
    </row>
    <row r="89" spans="1:11" ht="24">
      <c r="A89" s="7"/>
      <c r="B89" s="7"/>
      <c r="C89" s="21" t="s">
        <v>113</v>
      </c>
      <c r="D89" s="18">
        <v>2</v>
      </c>
      <c r="E89" s="21"/>
      <c r="F89" s="18"/>
      <c r="G89" s="18">
        <f t="shared" si="10"/>
        <v>1.7200000000000002</v>
      </c>
      <c r="H89" s="13">
        <v>0.36</v>
      </c>
      <c r="I89" s="13">
        <v>0.16</v>
      </c>
      <c r="J89" s="13">
        <v>0.516</v>
      </c>
      <c r="K89" s="13">
        <v>0.684</v>
      </c>
    </row>
    <row r="90" spans="1:11" ht="14.25">
      <c r="A90" s="7"/>
      <c r="B90" s="7"/>
      <c r="C90" s="7" t="s">
        <v>116</v>
      </c>
      <c r="D90" s="18">
        <v>1</v>
      </c>
      <c r="E90" s="21"/>
      <c r="F90" s="18"/>
      <c r="G90" s="18">
        <f t="shared" si="10"/>
        <v>13.7</v>
      </c>
      <c r="H90" s="13">
        <v>3.74</v>
      </c>
      <c r="I90" s="13">
        <v>1.26</v>
      </c>
      <c r="J90" s="13">
        <v>4.11</v>
      </c>
      <c r="K90" s="13">
        <v>4.59</v>
      </c>
    </row>
    <row r="91" spans="1:11" ht="14.25">
      <c r="A91" s="7"/>
      <c r="B91" s="7"/>
      <c r="C91" s="7" t="s">
        <v>57</v>
      </c>
      <c r="D91" s="18">
        <v>1</v>
      </c>
      <c r="E91" s="21"/>
      <c r="F91" s="18"/>
      <c r="G91" s="18">
        <f t="shared" si="10"/>
        <v>2.5</v>
      </c>
      <c r="H91" s="13">
        <v>0.5</v>
      </c>
      <c r="I91" s="13">
        <v>0.3</v>
      </c>
      <c r="J91" s="13">
        <v>0.75</v>
      </c>
      <c r="K91" s="13">
        <v>0.95</v>
      </c>
    </row>
    <row r="92" spans="1:11" ht="24">
      <c r="A92" s="7">
        <v>34</v>
      </c>
      <c r="B92" s="7" t="s">
        <v>117</v>
      </c>
      <c r="C92" s="21" t="s">
        <v>111</v>
      </c>
      <c r="D92" s="18">
        <v>1</v>
      </c>
      <c r="E92" s="7" t="s">
        <v>132</v>
      </c>
      <c r="F92" s="7"/>
      <c r="G92" s="18">
        <f aca="true" t="shared" si="11" ref="G92:G95">SUM(H92:K92)</f>
        <v>1.04</v>
      </c>
      <c r="H92" s="18">
        <v>0.18</v>
      </c>
      <c r="I92" s="18">
        <v>0.18</v>
      </c>
      <c r="J92" s="18">
        <v>0.312</v>
      </c>
      <c r="K92" s="18">
        <v>0.368</v>
      </c>
    </row>
    <row r="93" spans="1:11" ht="14.25">
      <c r="A93" s="18"/>
      <c r="B93" s="18"/>
      <c r="C93" s="7" t="s">
        <v>118</v>
      </c>
      <c r="D93" s="18">
        <v>1</v>
      </c>
      <c r="E93" s="18"/>
      <c r="F93" s="18"/>
      <c r="G93" s="18">
        <f t="shared" si="11"/>
        <v>0.71</v>
      </c>
      <c r="H93" s="18">
        <v>0.14</v>
      </c>
      <c r="I93" s="18">
        <v>0.1</v>
      </c>
      <c r="J93" s="18">
        <v>0.213</v>
      </c>
      <c r="K93" s="18">
        <v>0.257</v>
      </c>
    </row>
    <row r="94" spans="1:11" ht="24">
      <c r="A94" s="7">
        <v>35</v>
      </c>
      <c r="B94" s="7" t="s">
        <v>119</v>
      </c>
      <c r="C94" s="7" t="s">
        <v>27</v>
      </c>
      <c r="D94" s="7">
        <v>1</v>
      </c>
      <c r="E94" s="7" t="s">
        <v>120</v>
      </c>
      <c r="F94" s="45"/>
      <c r="G94" s="18">
        <f t="shared" si="11"/>
        <v>11.3</v>
      </c>
      <c r="H94" s="29">
        <v>2.3</v>
      </c>
      <c r="I94" s="29">
        <v>1.46</v>
      </c>
      <c r="J94" s="29">
        <v>3.39</v>
      </c>
      <c r="K94" s="29">
        <v>4.15</v>
      </c>
    </row>
    <row r="95" spans="1:11" ht="24">
      <c r="A95" s="28">
        <v>36</v>
      </c>
      <c r="B95" s="7" t="s">
        <v>123</v>
      </c>
      <c r="C95" s="7" t="s">
        <v>124</v>
      </c>
      <c r="D95" s="7">
        <v>1</v>
      </c>
      <c r="E95" s="7" t="s">
        <v>133</v>
      </c>
      <c r="F95" s="28"/>
      <c r="G95" s="44">
        <f t="shared" si="11"/>
        <v>12.8</v>
      </c>
      <c r="H95" s="18">
        <v>2.26</v>
      </c>
      <c r="I95" s="18">
        <v>2.26</v>
      </c>
      <c r="J95" s="18">
        <v>3.84</v>
      </c>
      <c r="K95" s="18">
        <v>4.44</v>
      </c>
    </row>
    <row r="96" spans="1:11" ht="42.75" customHeight="1">
      <c r="A96" s="39" t="s">
        <v>134</v>
      </c>
      <c r="B96" s="40"/>
      <c r="C96" s="40"/>
      <c r="D96" s="41">
        <v>151</v>
      </c>
      <c r="E96" s="41"/>
      <c r="F96" s="41"/>
      <c r="G96" s="41">
        <f>SUM(G5:G95)</f>
        <v>447.2000000000001</v>
      </c>
      <c r="H96" s="41">
        <f>SUM(H5:H95)</f>
        <v>81.73800000000004</v>
      </c>
      <c r="I96" s="41">
        <f>SUM(I5:I95)</f>
        <v>58.061999999999976</v>
      </c>
      <c r="J96" s="41">
        <f>SUM(J5:J95)</f>
        <v>134.16</v>
      </c>
      <c r="K96" s="41">
        <f>SUM(K5:K95)</f>
        <v>173.23999999999998</v>
      </c>
    </row>
  </sheetData>
  <sheetProtection/>
  <mergeCells count="103">
    <mergeCell ref="A1:K1"/>
    <mergeCell ref="A2:C2"/>
    <mergeCell ref="J2:K2"/>
    <mergeCell ref="A96:C96"/>
    <mergeCell ref="A3:A4"/>
    <mergeCell ref="A5:A6"/>
    <mergeCell ref="A8:A9"/>
    <mergeCell ref="A12:A13"/>
    <mergeCell ref="A15:A16"/>
    <mergeCell ref="A20:A22"/>
    <mergeCell ref="A24:A27"/>
    <mergeCell ref="A28:A31"/>
    <mergeCell ref="A32:A33"/>
    <mergeCell ref="A34:A39"/>
    <mergeCell ref="A40:A50"/>
    <mergeCell ref="A51:A52"/>
    <mergeCell ref="A53:A56"/>
    <mergeCell ref="A58:A60"/>
    <mergeCell ref="A61:A66"/>
    <mergeCell ref="A67:A69"/>
    <mergeCell ref="A70:A72"/>
    <mergeCell ref="A73:A75"/>
    <mergeCell ref="A76:A77"/>
    <mergeCell ref="A78:A80"/>
    <mergeCell ref="A84:A86"/>
    <mergeCell ref="A87:A91"/>
    <mergeCell ref="A92:A93"/>
    <mergeCell ref="B3:B4"/>
    <mergeCell ref="B5:B6"/>
    <mergeCell ref="B8:B9"/>
    <mergeCell ref="B12:B13"/>
    <mergeCell ref="B15:B16"/>
    <mergeCell ref="B20:B22"/>
    <mergeCell ref="B24:B27"/>
    <mergeCell ref="B28:B31"/>
    <mergeCell ref="B32:B33"/>
    <mergeCell ref="B34:B39"/>
    <mergeCell ref="B40:B50"/>
    <mergeCell ref="B51:B52"/>
    <mergeCell ref="B53:B56"/>
    <mergeCell ref="B58:B60"/>
    <mergeCell ref="B61:B66"/>
    <mergeCell ref="B67:B69"/>
    <mergeCell ref="B70:B72"/>
    <mergeCell ref="B73:B75"/>
    <mergeCell ref="B76:B77"/>
    <mergeCell ref="B78:B80"/>
    <mergeCell ref="B84:B86"/>
    <mergeCell ref="B87:B91"/>
    <mergeCell ref="B92:B93"/>
    <mergeCell ref="C3:C4"/>
    <mergeCell ref="D3:D4"/>
    <mergeCell ref="E3:E4"/>
    <mergeCell ref="E5:E6"/>
    <mergeCell ref="E8:E9"/>
    <mergeCell ref="E12:E13"/>
    <mergeCell ref="E15:E16"/>
    <mergeCell ref="E20:E22"/>
    <mergeCell ref="E24:E27"/>
    <mergeCell ref="E28:E31"/>
    <mergeCell ref="E32:E33"/>
    <mergeCell ref="E34:E39"/>
    <mergeCell ref="E40:E50"/>
    <mergeCell ref="E51:E52"/>
    <mergeCell ref="E53:E56"/>
    <mergeCell ref="E58:E60"/>
    <mergeCell ref="E61:E66"/>
    <mergeCell ref="E67:E69"/>
    <mergeCell ref="E70:E72"/>
    <mergeCell ref="E73:E75"/>
    <mergeCell ref="E76:E77"/>
    <mergeCell ref="E78:E80"/>
    <mergeCell ref="E84:E86"/>
    <mergeCell ref="E87:E91"/>
    <mergeCell ref="E92:E93"/>
    <mergeCell ref="F3:F4"/>
    <mergeCell ref="F5:F6"/>
    <mergeCell ref="F8:F9"/>
    <mergeCell ref="F12:F13"/>
    <mergeCell ref="F15:F16"/>
    <mergeCell ref="F20:F22"/>
    <mergeCell ref="F24:F27"/>
    <mergeCell ref="F28:F31"/>
    <mergeCell ref="F32:F33"/>
    <mergeCell ref="F34:F39"/>
    <mergeCell ref="F40:F50"/>
    <mergeCell ref="F51:F52"/>
    <mergeCell ref="F53:F56"/>
    <mergeCell ref="F58:F60"/>
    <mergeCell ref="F61:F66"/>
    <mergeCell ref="F67:F69"/>
    <mergeCell ref="F70:F72"/>
    <mergeCell ref="F73:F75"/>
    <mergeCell ref="F76:F77"/>
    <mergeCell ref="F78:F80"/>
    <mergeCell ref="F84:F86"/>
    <mergeCell ref="F87:F91"/>
    <mergeCell ref="F92:F9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fitToHeight="0" fitToWidth="1" orientation="portrait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2021-12-09T09:10:18Z</cp:lastPrinted>
  <dcterms:created xsi:type="dcterms:W3CDTF">2017-11-11T10:19:45Z</dcterms:created>
  <dcterms:modified xsi:type="dcterms:W3CDTF">2022-03-07T09:31:18Z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