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6" r:id="rId1"/>
  </sheets>
  <definedNames>
    <definedName name="_xlnm.Print_Titles" localSheetId="0">Sheet!$4:$5</definedName>
  </definedNames>
  <calcPr calcId="144525"/>
</workbook>
</file>

<file path=xl/sharedStrings.xml><?xml version="1.0" encoding="utf-8"?>
<sst xmlns="http://schemas.openxmlformats.org/spreadsheetml/2006/main" count="60" uniqueCount="58">
  <si>
    <t>附件</t>
  </si>
  <si>
    <r>
      <rPr>
        <b/>
        <sz val="14"/>
        <rFont val="华文中宋"/>
        <charset val="134"/>
      </rPr>
      <t>宝山区</t>
    </r>
    <r>
      <rPr>
        <b/>
        <sz val="14"/>
        <rFont val="Times New Roman"/>
        <charset val="134"/>
      </rPr>
      <t>2022</t>
    </r>
    <r>
      <rPr>
        <b/>
        <sz val="14"/>
        <rFont val="华文中宋"/>
        <charset val="134"/>
      </rPr>
      <t>年种粮农民一次性补贴和</t>
    </r>
    <r>
      <rPr>
        <b/>
        <sz val="14"/>
        <rFont val="Times New Roman"/>
        <charset val="134"/>
      </rPr>
      <t xml:space="preserve">
</t>
    </r>
    <r>
      <rPr>
        <b/>
        <sz val="14"/>
        <rFont val="华文中宋"/>
        <charset val="134"/>
      </rPr>
      <t>耕地地力保护补贴（粮食）资金发放明细表</t>
    </r>
  </si>
  <si>
    <t>镇</t>
  </si>
  <si>
    <t>序号</t>
  </si>
  <si>
    <t>合作社名称</t>
  </si>
  <si>
    <t>面积（亩）</t>
  </si>
  <si>
    <t>补贴标准（元/亩）</t>
  </si>
  <si>
    <t>耕地地力补贴资金（元）</t>
  </si>
  <si>
    <t>实际种粮农民一次性补贴（元）</t>
  </si>
  <si>
    <t>总面积</t>
  </si>
  <si>
    <t>其中育插秧面积</t>
  </si>
  <si>
    <t>粮田保护</t>
  </si>
  <si>
    <t>育插秧</t>
  </si>
  <si>
    <t>合计</t>
  </si>
  <si>
    <t>合 计</t>
  </si>
  <si>
    <t>繁育场</t>
  </si>
  <si>
    <t>上海市宝山区宝常良种繁育场</t>
  </si>
  <si>
    <t>罗店</t>
  </si>
  <si>
    <t>上海罗福粮食专业合作社</t>
  </si>
  <si>
    <t>上海联杨蔬菜专业合作社</t>
  </si>
  <si>
    <t>上海四达粮食专业合作社</t>
  </si>
  <si>
    <t>上海远景粮食专业合作社</t>
  </si>
  <si>
    <t>上海罗升粮食专业合作社</t>
  </si>
  <si>
    <t>上海祁南粮食专业合作社</t>
  </si>
  <si>
    <t>上海三树蔬果专业合作社</t>
  </si>
  <si>
    <t>上海宝果农业发展有限公司</t>
  </si>
  <si>
    <t>上海金硕蔬菜合作社</t>
  </si>
  <si>
    <t>上海锦罗粮食制品专业合作社</t>
  </si>
  <si>
    <t>罗店小计</t>
  </si>
  <si>
    <t>罗泾</t>
  </si>
  <si>
    <t>上海宝畅粮食专业合作社</t>
  </si>
  <si>
    <t>上海罗金粮食专业合作社</t>
  </si>
  <si>
    <t>上海丰宝粮食专业合作社</t>
  </si>
  <si>
    <t>上海青山粮食专业合作社</t>
  </si>
  <si>
    <t>上海超杨粮食专业合作社</t>
  </si>
  <si>
    <t>上海同新粮食蔬菜专业合作社</t>
  </si>
  <si>
    <t>上海新苗粮食蔬菜专业合作社</t>
  </si>
  <si>
    <t>上海沪新粮食专业合作社</t>
  </si>
  <si>
    <t>上海新毅粮食专业合作社</t>
  </si>
  <si>
    <t>上海民顺食用菌专业合作社</t>
  </si>
  <si>
    <t>上海馨泾农业科技发展有限公司</t>
  </si>
  <si>
    <t>上海宝楼粮食专业合作社</t>
  </si>
  <si>
    <t>上海市宝山区罗泾镇陈行村合作农场</t>
  </si>
  <si>
    <t>上海市宝山区罗泾镇合建村合作农场</t>
  </si>
  <si>
    <t>上海解放农场</t>
  </si>
  <si>
    <t>上海宝丰园粮食专业合作社</t>
  </si>
  <si>
    <t>上海泾园农业发展有限公司</t>
  </si>
  <si>
    <t>罗泾小计</t>
  </si>
  <si>
    <t>顾村</t>
  </si>
  <si>
    <t>上海硕育粮食专业合作社</t>
  </si>
  <si>
    <t>月浦</t>
  </si>
  <si>
    <t>上海盛新粮食专业合作社</t>
  </si>
  <si>
    <t>上海钱福粮食农民专业合作社</t>
  </si>
  <si>
    <t>上海家家乐粮食农民专业合作社</t>
  </si>
  <si>
    <t>上海海江粮食农民专业合作社</t>
  </si>
  <si>
    <t>上海富民花果园专业合作社</t>
  </si>
  <si>
    <t>上海月沈蔬果专业合作社</t>
  </si>
  <si>
    <t>月浦小计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</si>
</sst>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178" formatCode="0.00_ "/>
    <numFmt numFmtId="43" formatCode="_ * #,##0.00_ ;_ * \-#,##0.00_ ;_ * &quot;-&quot;??_ ;_ @_ "/>
  </numFmts>
  <fonts count="48">
    <font>
      <sz val="12"/>
      <name val="宋体"/>
      <charset val="134"/>
    </font>
    <font>
      <sz val="12"/>
      <name val="仿宋_GB2312"/>
      <charset val="134"/>
    </font>
    <font>
      <b/>
      <sz val="14"/>
      <name val="华文中宋"/>
      <charset val="134"/>
    </font>
    <font>
      <b/>
      <sz val="14"/>
      <name val="Times New Roman"/>
      <charset val="134"/>
    </font>
    <font>
      <b/>
      <sz val="16"/>
      <name val="Times New Roman"/>
      <charset val="134"/>
    </font>
    <font>
      <sz val="10"/>
      <name val="宋体"/>
      <charset val="134"/>
    </font>
    <font>
      <b/>
      <sz val="9"/>
      <color indexed="8"/>
      <name val="仿宋_GB2312"/>
      <charset val="134"/>
    </font>
    <font>
      <sz val="9"/>
      <color indexed="8"/>
      <name val="仿宋_GB2312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3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b/>
      <sz val="11"/>
      <color indexed="4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799951170384838"/>
        <bgColor indexed="64"/>
      </patternFill>
    </fill>
  </fills>
  <borders count="2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</borders>
  <cellStyleXfs count="215">
    <xf numFmtId="0" fontId="0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0" fontId="43" fillId="0" borderId="21" applyNumberFormat="false" applyFill="false" applyAlignment="false" applyProtection="false">
      <alignment vertical="center"/>
    </xf>
    <xf numFmtId="0" fontId="16" fillId="53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4" fillId="19" borderId="0">
      <alignment vertical="center"/>
    </xf>
    <xf numFmtId="0" fontId="16" fillId="53" borderId="0" applyNumberFormat="false" applyBorder="false" applyAlignment="false" applyProtection="false">
      <alignment vertical="center"/>
    </xf>
    <xf numFmtId="0" fontId="21" fillId="56" borderId="0" applyNumberFormat="false" applyBorder="false" applyAlignment="false" applyProtection="false">
      <alignment vertical="center"/>
    </xf>
    <xf numFmtId="0" fontId="33" fillId="17" borderId="13" applyNumberFormat="false" applyAlignment="false" applyProtection="false">
      <alignment vertical="center"/>
    </xf>
    <xf numFmtId="0" fontId="0" fillId="0" borderId="0"/>
    <xf numFmtId="0" fontId="17" fillId="1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45" fillId="0" borderId="25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37" fillId="39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53" borderId="0" applyNumberFormat="false" applyBorder="false" applyAlignment="false" applyProtection="false">
      <alignment vertical="center"/>
    </xf>
    <xf numFmtId="0" fontId="21" fillId="49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8" fillId="20" borderId="15" applyNumberFormat="false" applyAlignment="false" applyProtection="false">
      <alignment vertical="center"/>
    </xf>
    <xf numFmtId="0" fontId="46" fillId="51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7" fillId="39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1" fillId="4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7" fillId="21" borderId="0" applyNumberFormat="false" applyBorder="false" applyAlignment="false" applyProtection="false">
      <alignment vertical="center"/>
    </xf>
    <xf numFmtId="0" fontId="38" fillId="0" borderId="22" applyNumberFormat="false" applyFill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12" fillId="47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38" fillId="0" borderId="22" applyNumberFormat="false" applyFill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12" fillId="52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44" fillId="50" borderId="23" applyNumberFormat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0" fillId="0" borderId="0"/>
    <xf numFmtId="0" fontId="16" fillId="30" borderId="0" applyNumberFormat="false" applyBorder="false" applyAlignment="false" applyProtection="false">
      <alignment vertical="center"/>
    </xf>
    <xf numFmtId="0" fontId="12" fillId="57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7" fillId="43" borderId="0" applyNumberFormat="false" applyBorder="false" applyAlignment="false" applyProtection="false">
      <alignment vertical="center"/>
    </xf>
    <xf numFmtId="0" fontId="41" fillId="41" borderId="19" applyNumberFormat="false" applyAlignment="false" applyProtection="false">
      <alignment vertical="center"/>
    </xf>
    <xf numFmtId="0" fontId="17" fillId="35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33" fillId="17" borderId="13" applyNumberFormat="false" applyAlignment="false" applyProtection="false">
      <alignment vertical="center"/>
    </xf>
    <xf numFmtId="0" fontId="17" fillId="43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7" borderId="16" applyNumberFormat="false" applyFon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30" fillId="0" borderId="17" applyNumberFormat="false" applyFill="false" applyAlignment="false" applyProtection="false">
      <alignment vertical="center"/>
    </xf>
    <xf numFmtId="0" fontId="37" fillId="39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30" fillId="0" borderId="17" applyNumberFormat="false" applyFill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6" fillId="18" borderId="0" applyNumberFormat="false" applyBorder="false" applyAlignment="false" applyProtection="false">
      <alignment vertical="center"/>
    </xf>
    <xf numFmtId="0" fontId="30" fillId="0" borderId="17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7" fillId="17" borderId="0" applyNumberFormat="false" applyBorder="false" applyAlignment="false" applyProtection="false">
      <alignment vertical="center"/>
    </xf>
    <xf numFmtId="0" fontId="17" fillId="4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41" fillId="41" borderId="19" applyNumberFormat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7" fillId="35" borderId="0" applyNumberFormat="false" applyBorder="false" applyAlignment="false" applyProtection="false">
      <alignment vertical="center"/>
    </xf>
    <xf numFmtId="0" fontId="37" fillId="39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0" fillId="0" borderId="0"/>
    <xf numFmtId="0" fontId="43" fillId="0" borderId="21" applyNumberFormat="false" applyFill="false" applyAlignment="false" applyProtection="false">
      <alignment vertical="center"/>
    </xf>
    <xf numFmtId="0" fontId="42" fillId="0" borderId="20" applyNumberFormat="false" applyFill="false" applyAlignment="false" applyProtection="false">
      <alignment vertical="center"/>
    </xf>
    <xf numFmtId="0" fontId="25" fillId="20" borderId="13" applyNumberForma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8" fillId="20" borderId="15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21" fillId="44" borderId="0" applyNumberFormat="false" applyBorder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38" fillId="0" borderId="22" applyNumberFormat="false" applyFill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0" fillId="0" borderId="0"/>
    <xf numFmtId="0" fontId="17" fillId="32" borderId="0" applyNumberFormat="false" applyBorder="false" applyAlignment="false" applyProtection="false">
      <alignment vertical="center"/>
    </xf>
    <xf numFmtId="0" fontId="34" fillId="0" borderId="18" applyNumberFormat="false" applyFill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45" fillId="0" borderId="25" applyNumberFormat="false" applyFill="false" applyAlignment="false" applyProtection="false">
      <alignment vertical="center"/>
    </xf>
    <xf numFmtId="0" fontId="16" fillId="0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45" fillId="0" borderId="25" applyNumberFormat="false" applyFill="false" applyAlignment="false" applyProtection="false">
      <alignment vertical="center"/>
    </xf>
    <xf numFmtId="0" fontId="25" fillId="20" borderId="13" applyNumberForma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20" borderId="15" applyNumberFormat="false" applyAlignment="false" applyProtection="false">
      <alignment vertical="center"/>
    </xf>
    <xf numFmtId="0" fontId="16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7" borderId="16" applyNumberFormat="false" applyFon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/>
    <xf numFmtId="0" fontId="41" fillId="41" borderId="19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3" fillId="0" borderId="21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54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1" fillId="37" borderId="0" applyNumberFormat="false" applyBorder="false" applyAlignment="false" applyProtection="false">
      <alignment vertical="center"/>
    </xf>
    <xf numFmtId="0" fontId="26" fillId="24" borderId="12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45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5" fillId="3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1" fillId="42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5" fillId="20" borderId="13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11" fillId="40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2" fillId="13" borderId="12" applyNumberFormat="false" applyAlignment="false" applyProtection="false">
      <alignment vertical="center"/>
    </xf>
    <xf numFmtId="0" fontId="10" fillId="38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0" fillId="48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9" fillId="13" borderId="10" applyNumberFormat="false" applyAlignment="false" applyProtection="false">
      <alignment vertical="center"/>
    </xf>
    <xf numFmtId="0" fontId="17" fillId="35" borderId="0" applyNumberFormat="false" applyBorder="false" applyAlignment="false" applyProtection="false">
      <alignment vertical="center"/>
    </xf>
    <xf numFmtId="0" fontId="14" fillId="0" borderId="24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18" borderId="0" applyNumberFormat="false" applyBorder="false" applyAlignment="false" applyProtection="false">
      <alignment vertical="center"/>
    </xf>
    <xf numFmtId="0" fontId="33" fillId="17" borderId="13" applyNumberForma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7" borderId="16" applyNumberFormat="false" applyFont="false" applyAlignment="false" applyProtection="false">
      <alignment vertical="center"/>
    </xf>
    <xf numFmtId="0" fontId="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9" applyNumberFormat="false" applyFont="false" applyAlignment="false" applyProtection="false">
      <alignment vertical="center"/>
    </xf>
    <xf numFmtId="0" fontId="10" fillId="5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178" fontId="0" fillId="0" borderId="0" xfId="0" applyNumberForma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0" xfId="0" applyFont="true" applyAlignment="true">
      <alignment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6" fillId="0" borderId="2" xfId="0" applyNumberFormat="true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176" fontId="6" fillId="2" borderId="4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176" fontId="6" fillId="0" borderId="4" xfId="0" applyNumberFormat="true" applyFont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/>
    </xf>
    <xf numFmtId="176" fontId="8" fillId="0" borderId="4" xfId="0" applyNumberFormat="true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176" fontId="9" fillId="0" borderId="4" xfId="0" applyNumberFormat="true" applyFont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76" fontId="9" fillId="0" borderId="4" xfId="0" applyNumberFormat="true" applyFont="true" applyFill="true" applyBorder="true" applyAlignment="true">
      <alignment horizontal="center" vertical="center" wrapText="true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Border="true" applyAlignment="true">
      <alignment horizontal="center" vertical="center" wrapText="true"/>
    </xf>
    <xf numFmtId="0" fontId="7" fillId="3" borderId="4" xfId="0" applyFont="true" applyFill="true" applyBorder="true" applyAlignment="true">
      <alignment horizontal="center" vertical="center" wrapText="true"/>
    </xf>
    <xf numFmtId="176" fontId="7" fillId="3" borderId="4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176" fontId="8" fillId="0" borderId="0" xfId="0" applyNumberFormat="true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5" fillId="0" borderId="0" xfId="0" applyFont="true" applyAlignment="true">
      <alignment horizontal="center" vertical="center" wrapText="true"/>
    </xf>
    <xf numFmtId="176" fontId="6" fillId="0" borderId="6" xfId="0" applyNumberFormat="true" applyFont="true" applyBorder="true" applyAlignment="true">
      <alignment horizontal="center" vertical="center" wrapText="true"/>
    </xf>
    <xf numFmtId="176" fontId="6" fillId="0" borderId="7" xfId="0" applyNumberFormat="true" applyFont="true" applyBorder="true" applyAlignment="true">
      <alignment horizontal="center" vertical="center" wrapText="true"/>
    </xf>
    <xf numFmtId="177" fontId="6" fillId="2" borderId="4" xfId="0" applyNumberFormat="true" applyFont="true" applyFill="true" applyBorder="true" applyAlignment="true">
      <alignment horizontal="center" vertical="center" wrapText="true"/>
    </xf>
    <xf numFmtId="177" fontId="6" fillId="0" borderId="4" xfId="0" applyNumberFormat="true" applyFont="true" applyBorder="true" applyAlignment="true">
      <alignment horizontal="center" vertical="center" wrapText="true"/>
    </xf>
    <xf numFmtId="177" fontId="7" fillId="0" borderId="4" xfId="0" applyNumberFormat="true" applyFont="true" applyBorder="true" applyAlignment="true">
      <alignment horizontal="center" vertical="center" wrapText="true"/>
    </xf>
    <xf numFmtId="177" fontId="6" fillId="0" borderId="0" xfId="0" applyNumberFormat="true" applyFont="true" applyAlignment="true">
      <alignment horizontal="center" vertical="center" wrapText="true"/>
    </xf>
    <xf numFmtId="178" fontId="5" fillId="0" borderId="0" xfId="0" applyNumberFormat="true" applyFont="true" applyAlignment="true">
      <alignment horizontal="center" vertical="center" wrapText="true"/>
    </xf>
    <xf numFmtId="178" fontId="6" fillId="0" borderId="4" xfId="0" applyNumberFormat="true" applyFont="true" applyBorder="true" applyAlignment="true">
      <alignment horizontal="center" vertical="center" wrapText="true"/>
    </xf>
    <xf numFmtId="176" fontId="6" fillId="0" borderId="8" xfId="0" applyNumberFormat="true" applyFont="true" applyBorder="true" applyAlignment="true">
      <alignment horizontal="center" vertical="center" wrapText="true"/>
    </xf>
    <xf numFmtId="178" fontId="7" fillId="0" borderId="4" xfId="0" applyNumberFormat="true" applyFont="true" applyBorder="true" applyAlignment="true">
      <alignment horizontal="center" vertical="center" wrapText="true"/>
    </xf>
    <xf numFmtId="178" fontId="8" fillId="0" borderId="4" xfId="0" applyNumberFormat="true" applyFont="true" applyBorder="true" applyAlignment="true">
      <alignment horizontal="center" vertical="center"/>
    </xf>
    <xf numFmtId="178" fontId="8" fillId="0" borderId="0" xfId="0" applyNumberFormat="true" applyFont="true" applyAlignment="true">
      <alignment horizontal="center" vertical="center"/>
    </xf>
  </cellXfs>
  <cellStyles count="215">
    <cellStyle name="常规" xfId="0" builtinId="0"/>
    <cellStyle name="20% - 强调文字颜色 1 2" xfId="1"/>
    <cellStyle name="60% - 强调文字颜色 4 2" xfId="2"/>
    <cellStyle name="标题 5" xfId="3"/>
    <cellStyle name="常规 5" xfId="4"/>
    <cellStyle name="20% - 强调文字颜色 4 3" xfId="5"/>
    <cellStyle name="标题 1 2" xfId="6"/>
    <cellStyle name="40% - 强调文字颜色 5 4" xfId="7"/>
    <cellStyle name="强调文字颜色 5 4" xfId="8"/>
    <cellStyle name="60% - 强调文字颜色 4 3" xfId="9"/>
    <cellStyle name="好2019" xfId="10"/>
    <cellStyle name="40% - 强调文字颜色 5 3" xfId="11"/>
    <cellStyle name="60% - 着色 6" xfId="12"/>
    <cellStyle name="输入 4" xfId="13"/>
    <cellStyle name="常规 2" xfId="14"/>
    <cellStyle name="60% - 强调文字颜色 3 4" xfId="15"/>
    <cellStyle name="20% - 强调文字颜色 1 4" xfId="16"/>
    <cellStyle name="链接单元格 3" xfId="17"/>
    <cellStyle name="解释性文本 2" xfId="18"/>
    <cellStyle name="60% - 强调文字颜色 5 2" xfId="19"/>
    <cellStyle name="好 4" xfId="20"/>
    <cellStyle name="60% - 强调文字颜色 6 2" xfId="21"/>
    <cellStyle name="20% - 强调文字颜色 2 3" xfId="22"/>
    <cellStyle name="常规 15" xfId="23"/>
    <cellStyle name="常规 20" xfId="24"/>
    <cellStyle name="差 2" xfId="25"/>
    <cellStyle name="强调文字颜色 5 2" xfId="26"/>
    <cellStyle name="40% - 强调文字颜色 5 2" xfId="27"/>
    <cellStyle name="60% - 着色 5" xfId="28"/>
    <cellStyle name="标题 2" xfId="29" builtinId="17"/>
    <cellStyle name="20% - 强调文字颜色 5 4" xfId="30"/>
    <cellStyle name="输出 4" xfId="31"/>
    <cellStyle name="好" xfId="32" builtinId="26"/>
    <cellStyle name="强调文字颜色 5 3" xfId="33"/>
    <cellStyle name="60% - 强调文字颜色 2 4" xfId="34"/>
    <cellStyle name="差_2021年宝山区农业基础信息统计" xfId="35"/>
    <cellStyle name="60% - 强调文字颜色 2 2" xfId="36"/>
    <cellStyle name="60% - 强调文字颜色 5" xfId="37" builtinId="48"/>
    <cellStyle name="千位分隔 2" xfId="38"/>
    <cellStyle name="强调文字颜色 1 2" xfId="39"/>
    <cellStyle name="标题 3 4" xfId="40"/>
    <cellStyle name="适中 4" xfId="41"/>
    <cellStyle name="20% - 着色 4" xfId="42"/>
    <cellStyle name="20% - 强调文字颜色 6 4" xfId="43"/>
    <cellStyle name="标题 3 3" xfId="44"/>
    <cellStyle name="适中 3" xfId="45"/>
    <cellStyle name="20% - 着色 5" xfId="46"/>
    <cellStyle name="好_宝山区水产面积表" xfId="47"/>
    <cellStyle name="检查单元格" xfId="48" builtinId="23"/>
    <cellStyle name="好_2021年宝山区农业基础信息统计" xfId="49"/>
    <cellStyle name="常规 18" xfId="50"/>
    <cellStyle name="40% - 强调文字颜色 2 4" xfId="51"/>
    <cellStyle name="20% - 着色 3" xfId="52"/>
    <cellStyle name="着色 3" xfId="53"/>
    <cellStyle name="强调文字颜色 2 4" xfId="54"/>
    <cellStyle name="检查单元格 3" xfId="55"/>
    <cellStyle name="强调文字颜色 6 3" xfId="56"/>
    <cellStyle name="60% - 强调文字颜色 1 4" xfId="57"/>
    <cellStyle name="常规 19" xfId="58"/>
    <cellStyle name="常规 34" xfId="59"/>
    <cellStyle name="20% - 强调文字颜色 6 3" xfId="60"/>
    <cellStyle name="60% - 强调文字颜色 6 4" xfId="61"/>
    <cellStyle name="60% - 强调文字颜色 3 2" xfId="62"/>
    <cellStyle name="40% - 着色 3" xfId="63"/>
    <cellStyle name="输入 2" xfId="64"/>
    <cellStyle name="强调文字颜色 2 2" xfId="65"/>
    <cellStyle name="标题 4 4" xfId="66"/>
    <cellStyle name="20% - 强调文字颜色 3 3" xfId="67"/>
    <cellStyle name="注释 2" xfId="68"/>
    <cellStyle name="警告文本 4" xfId="69"/>
    <cellStyle name="好 2" xfId="70"/>
    <cellStyle name="40% - 强调文字颜色 3 4" xfId="71"/>
    <cellStyle name="强调文字颜色 3 4" xfId="72"/>
    <cellStyle name="标题 2 4" xfId="73"/>
    <cellStyle name="差 3" xfId="74"/>
    <cellStyle name="60% - 强调文字颜色 1 2" xfId="75"/>
    <cellStyle name="常规 16" xfId="76"/>
    <cellStyle name="常规 21" xfId="77"/>
    <cellStyle name="20% - 强调文字颜色 2 4" xfId="78"/>
    <cellStyle name="汇总 3" xfId="79"/>
    <cellStyle name="标题 2 2" xfId="80"/>
    <cellStyle name="着色 6" xfId="81"/>
    <cellStyle name="20% - 强调文字颜色 1 3" xfId="82"/>
    <cellStyle name="常规 3" xfId="83"/>
    <cellStyle name="40% - 着色 6" xfId="84"/>
    <cellStyle name="强调文字颜色 3 2" xfId="85"/>
    <cellStyle name="常规 12 9" xfId="86"/>
    <cellStyle name="40% - 强调文字颜色 3 2" xfId="87"/>
    <cellStyle name="标题 2 3" xfId="88"/>
    <cellStyle name="40% - 着色 2" xfId="89"/>
    <cellStyle name="常规 2 3" xfId="90"/>
    <cellStyle name="60% - 强调文字颜色 6 3" xfId="91"/>
    <cellStyle name="强调文字颜色 2 3" xfId="92"/>
    <cellStyle name="着色 2" xfId="93"/>
    <cellStyle name="检查单元格 2" xfId="94"/>
    <cellStyle name="40% - 强调文字颜色 2 3" xfId="95"/>
    <cellStyle name="强调文字颜色 6 2" xfId="96"/>
    <cellStyle name="差 4" xfId="97"/>
    <cellStyle name="60% - 强调文字颜色 1 3" xfId="98"/>
    <cellStyle name="常规 17" xfId="99"/>
    <cellStyle name="标题 1 3" xfId="100"/>
    <cellStyle name="链接单元格" xfId="101" builtinId="24"/>
    <cellStyle name="计算 3" xfId="102"/>
    <cellStyle name="强调文字颜色 4 2" xfId="103"/>
    <cellStyle name="解释性文本 3" xfId="104"/>
    <cellStyle name="40% - 强调文字颜色 4 2" xfId="105"/>
    <cellStyle name="千位分隔[0]" xfId="106" builtinId="6"/>
    <cellStyle name="40% - 强调文字颜色 4 3" xfId="107"/>
    <cellStyle name="解释性文本 4" xfId="108"/>
    <cellStyle name="20% - 强调文字颜色 4 4" xfId="109"/>
    <cellStyle name="标题 4 3" xfId="110"/>
    <cellStyle name="20% - 强调文字颜色 5 2" xfId="111"/>
    <cellStyle name="输出 2" xfId="112"/>
    <cellStyle name="警告文本 2" xfId="113"/>
    <cellStyle name="20% - 强调文字颜色 3 2" xfId="114"/>
    <cellStyle name="60% - 强调文字颜色 2 3" xfId="115"/>
    <cellStyle name="标题 4 2" xfId="116"/>
    <cellStyle name="常规 12" xfId="117"/>
    <cellStyle name="60% - 着色 2" xfId="118"/>
    <cellStyle name="适中 2" xfId="119"/>
    <cellStyle name="标题 3 2" xfId="120"/>
    <cellStyle name="60% - 着色 3" xfId="121"/>
    <cellStyle name="常规 10" xfId="122"/>
    <cellStyle name="强调文字颜色 3 3" xfId="123"/>
    <cellStyle name="汇总" xfId="124" builtinId="25"/>
    <cellStyle name="40% - 强调文字颜色 3 3" xfId="125"/>
    <cellStyle name="链接单元格 4" xfId="126"/>
    <cellStyle name="常规 2_宝山区水产面积表" xfId="127"/>
    <cellStyle name="警告文本 3" xfId="128"/>
    <cellStyle name="链接单元格 2" xfId="129"/>
    <cellStyle name="计算 2" xfId="130"/>
    <cellStyle name="60% - 强调文字颜色 5 3" xfId="131"/>
    <cellStyle name="40% - 强调文字颜色 2 2" xfId="132"/>
    <cellStyle name="标题" xfId="133" builtinId="15"/>
    <cellStyle name="输出 3" xfId="134"/>
    <cellStyle name="常规 12_2021年宝山区农业基础信息统计" xfId="135"/>
    <cellStyle name="60% - 强调文字颜色 4 4" xfId="136"/>
    <cellStyle name="20% - 强调文字颜色 3 4" xfId="137"/>
    <cellStyle name="注释 3" xfId="138"/>
    <cellStyle name="20% - 强调文字颜色 2 2" xfId="139"/>
    <cellStyle name="汇总 4" xfId="140"/>
    <cellStyle name="已访问的超链接" xfId="141" builtinId="9"/>
    <cellStyle name="常规 14" xfId="142"/>
    <cellStyle name="检查单元格 4" xfId="143"/>
    <cellStyle name="标题 7" xfId="144"/>
    <cellStyle name="标题 1 4" xfId="145"/>
    <cellStyle name="货币[0]" xfId="146" builtinId="7"/>
    <cellStyle name="60% - 着色 1" xfId="147"/>
    <cellStyle name="常规 9" xfId="148"/>
    <cellStyle name="好 3" xfId="149"/>
    <cellStyle name="60% - 强调文字颜色 6" xfId="150" builtinId="52"/>
    <cellStyle name="20% - 强调文字颜色 4" xfId="151" builtinId="42"/>
    <cellStyle name="40% - 强调文字颜色 6 3" xfId="152"/>
    <cellStyle name="40% - 强调文字颜色 4" xfId="153" builtinId="43"/>
    <cellStyle name="强调文字颜色 4" xfId="154" builtinId="41"/>
    <cellStyle name="40% - 强调文字颜色 1 4" xfId="155"/>
    <cellStyle name="强调文字颜色 1 4" xfId="156"/>
    <cellStyle name="60% - 强调文字颜色 3" xfId="157" builtinId="40"/>
    <cellStyle name="输入" xfId="158" builtinId="20"/>
    <cellStyle name="强调文字颜色 3" xfId="159" builtinId="37"/>
    <cellStyle name="40% - 强调文字颜色 6 2" xfId="160"/>
    <cellStyle name="40% - 强调文字颜色 3" xfId="161" builtinId="39"/>
    <cellStyle name="20% - 强调文字颜色 3" xfId="162" builtinId="38"/>
    <cellStyle name="标题 6" xfId="163"/>
    <cellStyle name="适中" xfId="164" builtinId="28"/>
    <cellStyle name="货币" xfId="165" builtinId="4"/>
    <cellStyle name="百分比" xfId="166" builtinId="5"/>
    <cellStyle name="千位分隔" xfId="167" builtinId="3"/>
    <cellStyle name="强调文字颜色 1 3" xfId="168"/>
    <cellStyle name="40% - 强调文字颜色 1 3" xfId="169"/>
    <cellStyle name="60% - 强调文字颜色 2" xfId="170" builtinId="36"/>
    <cellStyle name="强调文字颜色 4 3" xfId="171"/>
    <cellStyle name="计算 4" xfId="172"/>
    <cellStyle name="40% - 强调文字颜色 2" xfId="173" builtinId="35"/>
    <cellStyle name="强调文字颜色 2" xfId="174" builtinId="33"/>
    <cellStyle name="20% - 强调文字颜色 6 2" xfId="175"/>
    <cellStyle name="常规 33" xfId="176"/>
    <cellStyle name="40% - 强调文字颜色 1 2" xfId="177"/>
    <cellStyle name="60% - 强调文字颜色 1" xfId="178" builtinId="32"/>
    <cellStyle name="常规 12 3" xfId="179"/>
    <cellStyle name="60% - 强调文字颜色 4" xfId="180" builtinId="44"/>
    <cellStyle name="60% - 强调文字颜色 5 4" xfId="181"/>
    <cellStyle name="20% - 强调文字颜色 4 2" xfId="182"/>
    <cellStyle name="计算" xfId="183" builtinId="22"/>
    <cellStyle name="40% - 强调文字颜色 1" xfId="184" builtinId="31"/>
    <cellStyle name="强调文字颜色 1" xfId="185" builtinId="29"/>
    <cellStyle name="标题 1" xfId="186" builtinId="16"/>
    <cellStyle name="20% - 强调文字颜色 5 3" xfId="187"/>
    <cellStyle name="40% - 强调文字颜色 5" xfId="188" builtinId="47"/>
    <cellStyle name="40% - 强调文字颜色 6 4" xfId="189"/>
    <cellStyle name="输出" xfId="190" builtinId="21"/>
    <cellStyle name="强调文字颜色 6 4" xfId="191"/>
    <cellStyle name="标题 3" xfId="192" builtinId="18"/>
    <cellStyle name="20% - 强调文字颜色 5" xfId="193" builtinId="46"/>
    <cellStyle name="20% - 强调文字颜色 1" xfId="194" builtinId="30"/>
    <cellStyle name="常规 13" xfId="195"/>
    <cellStyle name="60% - 强调文字颜色 3 3" xfId="196"/>
    <cellStyle name="输入 3" xfId="197"/>
    <cellStyle name="差" xfId="198" builtinId="27"/>
    <cellStyle name="强调文字颜色 4 4" xfId="199"/>
    <cellStyle name="40% - 强调文字颜色 4 4" xfId="200"/>
    <cellStyle name="解释性文本" xfId="201" builtinId="53"/>
    <cellStyle name="20% - 强调文字颜色 2" xfId="202" builtinId="34"/>
    <cellStyle name="常规 4" xfId="203"/>
    <cellStyle name="标题 4" xfId="204" builtinId="19"/>
    <cellStyle name="注释 4" xfId="205"/>
    <cellStyle name="常规 8" xfId="206"/>
    <cellStyle name="警告文本" xfId="207" builtinId="11"/>
    <cellStyle name="注释" xfId="208" builtinId="10"/>
    <cellStyle name="20% - 强调文字颜色 6" xfId="209" builtinId="50"/>
    <cellStyle name="强调文字颜色 5" xfId="210" builtinId="45"/>
    <cellStyle name="强调文字颜色 6" xfId="211" builtinId="49"/>
    <cellStyle name="40% - 强调文字颜色 6" xfId="212" builtinId="51"/>
    <cellStyle name="超链接" xfId="213" builtinId="8"/>
    <cellStyle name="汇总 2" xfId="21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topLeftCell="A19" workbookViewId="0">
      <selection activeCell="H52" sqref="H52"/>
    </sheetView>
  </sheetViews>
  <sheetFormatPr defaultColWidth="9" defaultRowHeight="15.75"/>
  <cols>
    <col min="1" max="1" width="4.26666666666667" customWidth="true"/>
    <col min="2" max="2" width="3.625" style="2" customWidth="true"/>
    <col min="3" max="3" width="22" style="3" customWidth="true"/>
    <col min="4" max="4" width="7.5" style="4" customWidth="true"/>
    <col min="5" max="5" width="7" style="4" customWidth="true"/>
    <col min="6" max="7" width="3.875" style="4" customWidth="true"/>
    <col min="8" max="9" width="8.875" style="4" customWidth="true"/>
    <col min="10" max="10" width="8.125" style="4" customWidth="true"/>
    <col min="11" max="11" width="8.25" style="5" customWidth="true"/>
  </cols>
  <sheetData>
    <row r="1" ht="21" customHeight="true" spans="1:1">
      <c r="A1" s="6" t="s">
        <v>0</v>
      </c>
    </row>
    <row r="2" ht="44" customHeight="true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17" customHeight="true" spans="1:11">
      <c r="A3" s="9"/>
      <c r="B3" s="9"/>
      <c r="C3" s="9"/>
      <c r="D3" s="10"/>
      <c r="E3" s="10"/>
      <c r="F3" s="10"/>
      <c r="G3" s="10"/>
      <c r="H3" s="40"/>
      <c r="I3" s="40"/>
      <c r="J3" s="40"/>
      <c r="K3" s="47"/>
    </row>
    <row r="4" s="1" customFormat="true" ht="36" customHeight="true" spans="1:11">
      <c r="A4" s="11" t="s">
        <v>2</v>
      </c>
      <c r="B4" s="12" t="s">
        <v>3</v>
      </c>
      <c r="C4" s="11" t="s">
        <v>4</v>
      </c>
      <c r="D4" s="13" t="s">
        <v>5</v>
      </c>
      <c r="E4" s="41"/>
      <c r="F4" s="42" t="s">
        <v>6</v>
      </c>
      <c r="G4" s="41"/>
      <c r="H4" s="22" t="s">
        <v>7</v>
      </c>
      <c r="I4" s="22"/>
      <c r="J4" s="13"/>
      <c r="K4" s="48" t="s">
        <v>8</v>
      </c>
    </row>
    <row r="5" s="1" customFormat="true" ht="26" customHeight="true" spans="1:11">
      <c r="A5" s="14"/>
      <c r="B5" s="15"/>
      <c r="C5" s="14"/>
      <c r="D5" s="16" t="s">
        <v>9</v>
      </c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11</v>
      </c>
      <c r="J5" s="49" t="s">
        <v>12</v>
      </c>
      <c r="K5" s="48"/>
    </row>
    <row r="6" spans="1:11">
      <c r="A6" s="17" t="s">
        <v>14</v>
      </c>
      <c r="B6" s="17"/>
      <c r="C6" s="17"/>
      <c r="D6" s="18">
        <f>D7+D18+D36+D37+D44</f>
        <v>10531.02</v>
      </c>
      <c r="E6" s="18">
        <f>E7+E18+E36+E37+E44</f>
        <v>9599.3</v>
      </c>
      <c r="F6" s="43">
        <v>460</v>
      </c>
      <c r="G6" s="43">
        <v>60</v>
      </c>
      <c r="H6" s="18">
        <f>SUM(I6:J6)</f>
        <v>5420227.2</v>
      </c>
      <c r="I6" s="18">
        <f>I7+I18+I36+I37+I44</f>
        <v>4844269.2</v>
      </c>
      <c r="J6" s="18">
        <f>J7+J18+J36+J37+J44</f>
        <v>575958</v>
      </c>
      <c r="K6" s="18">
        <f>K7+K18+K36+K37+K44</f>
        <v>480000</v>
      </c>
    </row>
    <row r="7" s="1" customFormat="true" ht="22.5" spans="1:11">
      <c r="A7" s="19" t="s">
        <v>15</v>
      </c>
      <c r="B7" s="20">
        <v>1</v>
      </c>
      <c r="C7" s="21" t="s">
        <v>16</v>
      </c>
      <c r="D7" s="22">
        <v>55</v>
      </c>
      <c r="E7" s="22">
        <v>49</v>
      </c>
      <c r="F7" s="44">
        <v>460</v>
      </c>
      <c r="G7" s="44">
        <v>60</v>
      </c>
      <c r="H7" s="22">
        <f>SUM(I7:J7)</f>
        <v>28240</v>
      </c>
      <c r="I7" s="22">
        <f>F7*D7</f>
        <v>25300</v>
      </c>
      <c r="J7" s="22">
        <f>G7*E7</f>
        <v>2940</v>
      </c>
      <c r="K7" s="48">
        <v>2506.9</v>
      </c>
    </row>
    <row r="8" s="2" customFormat="true" spans="1:11">
      <c r="A8" s="12" t="s">
        <v>17</v>
      </c>
      <c r="B8" s="20">
        <v>2</v>
      </c>
      <c r="C8" s="20" t="s">
        <v>18</v>
      </c>
      <c r="D8" s="23">
        <v>100</v>
      </c>
      <c r="E8" s="23">
        <v>100</v>
      </c>
      <c r="F8" s="45">
        <v>460</v>
      </c>
      <c r="G8" s="45">
        <v>60</v>
      </c>
      <c r="H8" s="34">
        <f>SUM(I8:J8)</f>
        <v>52000</v>
      </c>
      <c r="I8" s="34">
        <f t="shared" ref="I8:I44" si="0">F8*D8</f>
        <v>46000</v>
      </c>
      <c r="J8" s="34">
        <f t="shared" ref="J8:J44" si="1">G8*E8</f>
        <v>6000</v>
      </c>
      <c r="K8" s="50">
        <v>4557.98</v>
      </c>
    </row>
    <row r="9" s="2" customFormat="true" spans="1:11">
      <c r="A9" s="15"/>
      <c r="B9" s="20">
        <v>3</v>
      </c>
      <c r="C9" s="20" t="s">
        <v>19</v>
      </c>
      <c r="D9" s="23">
        <v>335</v>
      </c>
      <c r="E9" s="23">
        <v>335</v>
      </c>
      <c r="F9" s="45">
        <v>460</v>
      </c>
      <c r="G9" s="45">
        <v>60</v>
      </c>
      <c r="H9" s="34">
        <f t="shared" ref="H9:H17" si="2">SUM(I9:J9)</f>
        <v>174200</v>
      </c>
      <c r="I9" s="34">
        <f t="shared" si="0"/>
        <v>154100</v>
      </c>
      <c r="J9" s="34">
        <f t="shared" si="1"/>
        <v>20100</v>
      </c>
      <c r="K9" s="50">
        <v>15269.18</v>
      </c>
    </row>
    <row r="10" s="2" customFormat="true" spans="1:11">
      <c r="A10" s="15"/>
      <c r="B10" s="20">
        <v>4</v>
      </c>
      <c r="C10" s="20" t="s">
        <v>20</v>
      </c>
      <c r="D10" s="23">
        <v>227</v>
      </c>
      <c r="E10" s="23">
        <v>227</v>
      </c>
      <c r="F10" s="45">
        <v>460</v>
      </c>
      <c r="G10" s="45">
        <v>60</v>
      </c>
      <c r="H10" s="34">
        <f t="shared" si="2"/>
        <v>118040</v>
      </c>
      <c r="I10" s="34">
        <f t="shared" si="0"/>
        <v>104420</v>
      </c>
      <c r="J10" s="34">
        <f t="shared" si="1"/>
        <v>13620</v>
      </c>
      <c r="K10" s="50">
        <v>10346.58</v>
      </c>
    </row>
    <row r="11" s="2" customFormat="true" spans="1:11">
      <c r="A11" s="15"/>
      <c r="B11" s="20">
        <v>5</v>
      </c>
      <c r="C11" s="20" t="s">
        <v>21</v>
      </c>
      <c r="D11" s="23">
        <v>310</v>
      </c>
      <c r="E11" s="23">
        <v>310</v>
      </c>
      <c r="F11" s="45">
        <v>460</v>
      </c>
      <c r="G11" s="45">
        <v>60</v>
      </c>
      <c r="H11" s="34">
        <f t="shared" si="2"/>
        <v>161200</v>
      </c>
      <c r="I11" s="34">
        <f t="shared" si="0"/>
        <v>142600</v>
      </c>
      <c r="J11" s="34">
        <f t="shared" si="1"/>
        <v>18600</v>
      </c>
      <c r="K11" s="50">
        <v>14129.68</v>
      </c>
    </row>
    <row r="12" s="2" customFormat="true" spans="1:11">
      <c r="A12" s="15"/>
      <c r="B12" s="20">
        <v>6</v>
      </c>
      <c r="C12" s="20" t="s">
        <v>22</v>
      </c>
      <c r="D12" s="23">
        <v>212</v>
      </c>
      <c r="E12" s="23">
        <v>212</v>
      </c>
      <c r="F12" s="45">
        <v>460</v>
      </c>
      <c r="G12" s="45">
        <v>60</v>
      </c>
      <c r="H12" s="34">
        <f t="shared" si="2"/>
        <v>110240</v>
      </c>
      <c r="I12" s="34">
        <f t="shared" si="0"/>
        <v>97520</v>
      </c>
      <c r="J12" s="34">
        <f t="shared" si="1"/>
        <v>12720</v>
      </c>
      <c r="K12" s="50">
        <v>9662.88</v>
      </c>
    </row>
    <row r="13" s="2" customFormat="true" spans="1:11">
      <c r="A13" s="15"/>
      <c r="B13" s="20">
        <v>7</v>
      </c>
      <c r="C13" s="20" t="s">
        <v>23</v>
      </c>
      <c r="D13" s="23">
        <v>174</v>
      </c>
      <c r="E13" s="23">
        <v>174</v>
      </c>
      <c r="F13" s="45">
        <v>460</v>
      </c>
      <c r="G13" s="45">
        <v>60</v>
      </c>
      <c r="H13" s="34">
        <f t="shared" si="2"/>
        <v>90480</v>
      </c>
      <c r="I13" s="34">
        <f t="shared" si="0"/>
        <v>80040</v>
      </c>
      <c r="J13" s="34">
        <f t="shared" si="1"/>
        <v>10440</v>
      </c>
      <c r="K13" s="50">
        <v>7930.85</v>
      </c>
    </row>
    <row r="14" s="2" customFormat="true" spans="1:11">
      <c r="A14" s="15"/>
      <c r="B14" s="20">
        <v>8</v>
      </c>
      <c r="C14" s="20" t="s">
        <v>24</v>
      </c>
      <c r="D14" s="23">
        <v>160</v>
      </c>
      <c r="E14" s="23">
        <v>160</v>
      </c>
      <c r="F14" s="45">
        <v>460</v>
      </c>
      <c r="G14" s="45">
        <v>60</v>
      </c>
      <c r="H14" s="34">
        <f t="shared" si="2"/>
        <v>83200</v>
      </c>
      <c r="I14" s="34">
        <f t="shared" si="0"/>
        <v>73600</v>
      </c>
      <c r="J14" s="34">
        <f t="shared" si="1"/>
        <v>9600</v>
      </c>
      <c r="K14" s="50">
        <v>7292.75</v>
      </c>
    </row>
    <row r="15" s="2" customFormat="true" spans="1:11">
      <c r="A15" s="15"/>
      <c r="B15" s="20">
        <v>9</v>
      </c>
      <c r="C15" s="20" t="s">
        <v>25</v>
      </c>
      <c r="D15" s="23">
        <v>22</v>
      </c>
      <c r="E15" s="23">
        <v>22</v>
      </c>
      <c r="F15" s="45">
        <v>460</v>
      </c>
      <c r="G15" s="45">
        <v>60</v>
      </c>
      <c r="H15" s="34">
        <f t="shared" si="2"/>
        <v>11440</v>
      </c>
      <c r="I15" s="34">
        <f t="shared" si="0"/>
        <v>10120</v>
      </c>
      <c r="J15" s="34">
        <f t="shared" si="1"/>
        <v>1320</v>
      </c>
      <c r="K15" s="50">
        <v>1002.76</v>
      </c>
    </row>
    <row r="16" s="2" customFormat="true" spans="1:11">
      <c r="A16" s="15"/>
      <c r="B16" s="20">
        <v>10</v>
      </c>
      <c r="C16" s="20" t="s">
        <v>26</v>
      </c>
      <c r="D16" s="23">
        <v>20</v>
      </c>
      <c r="E16" s="23">
        <v>20</v>
      </c>
      <c r="F16" s="45">
        <v>460</v>
      </c>
      <c r="G16" s="45">
        <v>60</v>
      </c>
      <c r="H16" s="34">
        <f t="shared" si="2"/>
        <v>10400</v>
      </c>
      <c r="I16" s="34">
        <f t="shared" si="0"/>
        <v>9200</v>
      </c>
      <c r="J16" s="34">
        <f t="shared" si="1"/>
        <v>1200</v>
      </c>
      <c r="K16" s="50">
        <v>911.6</v>
      </c>
    </row>
    <row r="17" s="2" customFormat="true" spans="1:11">
      <c r="A17" s="24"/>
      <c r="B17" s="20">
        <v>11</v>
      </c>
      <c r="C17" s="20" t="s">
        <v>27</v>
      </c>
      <c r="D17" s="23">
        <v>40</v>
      </c>
      <c r="E17" s="23">
        <v>40</v>
      </c>
      <c r="F17" s="45">
        <v>460</v>
      </c>
      <c r="G17" s="45">
        <v>60</v>
      </c>
      <c r="H17" s="34">
        <f t="shared" si="2"/>
        <v>20800</v>
      </c>
      <c r="I17" s="34">
        <f t="shared" si="0"/>
        <v>18400</v>
      </c>
      <c r="J17" s="34">
        <f t="shared" si="1"/>
        <v>2400</v>
      </c>
      <c r="K17" s="50">
        <v>1823.2</v>
      </c>
    </row>
    <row r="18" spans="1:11">
      <c r="A18" s="25" t="s">
        <v>28</v>
      </c>
      <c r="B18" s="25"/>
      <c r="C18" s="25"/>
      <c r="D18" s="26">
        <f t="shared" ref="D18:L18" si="3">SUM(D8:D17)</f>
        <v>1600</v>
      </c>
      <c r="E18" s="26">
        <f t="shared" si="3"/>
        <v>1600</v>
      </c>
      <c r="F18" s="44">
        <v>460</v>
      </c>
      <c r="G18" s="44">
        <v>60</v>
      </c>
      <c r="H18" s="26">
        <f t="shared" si="3"/>
        <v>832000</v>
      </c>
      <c r="I18" s="26">
        <f t="shared" si="3"/>
        <v>736000</v>
      </c>
      <c r="J18" s="26">
        <f t="shared" si="3"/>
        <v>96000</v>
      </c>
      <c r="K18" s="51">
        <f t="shared" si="3"/>
        <v>72927.46</v>
      </c>
    </row>
    <row r="19" spans="1:11">
      <c r="A19" s="27" t="s">
        <v>29</v>
      </c>
      <c r="B19" s="28">
        <v>12</v>
      </c>
      <c r="C19" s="29" t="s">
        <v>30</v>
      </c>
      <c r="D19" s="30">
        <v>248.3</v>
      </c>
      <c r="E19" s="30">
        <v>248.3</v>
      </c>
      <c r="F19" s="45">
        <v>460</v>
      </c>
      <c r="G19" s="45">
        <v>60</v>
      </c>
      <c r="H19" s="34">
        <f t="shared" ref="H19:H35" si="4">SUM(I19:J19)</f>
        <v>129116</v>
      </c>
      <c r="I19" s="34">
        <f t="shared" si="0"/>
        <v>114218</v>
      </c>
      <c r="J19" s="34">
        <f t="shared" si="1"/>
        <v>14898</v>
      </c>
      <c r="K19" s="50">
        <v>11317.42</v>
      </c>
    </row>
    <row r="20" spans="1:11">
      <c r="A20" s="27"/>
      <c r="B20" s="28">
        <v>13</v>
      </c>
      <c r="C20" s="29" t="s">
        <v>31</v>
      </c>
      <c r="D20" s="30">
        <v>370</v>
      </c>
      <c r="E20" s="30">
        <v>370</v>
      </c>
      <c r="F20" s="45">
        <v>460</v>
      </c>
      <c r="G20" s="45">
        <v>60</v>
      </c>
      <c r="H20" s="34">
        <f t="shared" si="4"/>
        <v>192400</v>
      </c>
      <c r="I20" s="34">
        <f t="shared" si="0"/>
        <v>170200</v>
      </c>
      <c r="J20" s="34">
        <f t="shared" si="1"/>
        <v>22200</v>
      </c>
      <c r="K20" s="50">
        <v>16864.46</v>
      </c>
    </row>
    <row r="21" spans="1:11">
      <c r="A21" s="27"/>
      <c r="B21" s="28">
        <v>14</v>
      </c>
      <c r="C21" s="29" t="s">
        <v>32</v>
      </c>
      <c r="D21" s="30">
        <v>648.5</v>
      </c>
      <c r="E21" s="30">
        <v>648.5</v>
      </c>
      <c r="F21" s="45">
        <v>460</v>
      </c>
      <c r="G21" s="45">
        <v>60</v>
      </c>
      <c r="H21" s="34">
        <f t="shared" si="4"/>
        <v>337220</v>
      </c>
      <c r="I21" s="34">
        <f t="shared" si="0"/>
        <v>298310</v>
      </c>
      <c r="J21" s="34">
        <f t="shared" si="1"/>
        <v>38910</v>
      </c>
      <c r="K21" s="50">
        <v>29558.38</v>
      </c>
    </row>
    <row r="22" spans="1:11">
      <c r="A22" s="27"/>
      <c r="B22" s="28">
        <v>15</v>
      </c>
      <c r="C22" s="29" t="s">
        <v>33</v>
      </c>
      <c r="D22" s="30">
        <v>580</v>
      </c>
      <c r="E22" s="30">
        <v>580</v>
      </c>
      <c r="F22" s="45">
        <v>460</v>
      </c>
      <c r="G22" s="45">
        <v>60</v>
      </c>
      <c r="H22" s="34">
        <f t="shared" si="4"/>
        <v>301600</v>
      </c>
      <c r="I22" s="34">
        <f t="shared" si="0"/>
        <v>266800</v>
      </c>
      <c r="J22" s="34">
        <f t="shared" si="1"/>
        <v>34800</v>
      </c>
      <c r="K22" s="50">
        <v>26436.18</v>
      </c>
    </row>
    <row r="23" spans="1:11">
      <c r="A23" s="27"/>
      <c r="B23" s="28">
        <v>16</v>
      </c>
      <c r="C23" s="29" t="s">
        <v>34</v>
      </c>
      <c r="D23" s="30">
        <v>270</v>
      </c>
      <c r="E23" s="30">
        <v>270</v>
      </c>
      <c r="F23" s="45">
        <v>460</v>
      </c>
      <c r="G23" s="45">
        <v>60</v>
      </c>
      <c r="H23" s="34">
        <f t="shared" si="4"/>
        <v>140400</v>
      </c>
      <c r="I23" s="34">
        <f t="shared" si="0"/>
        <v>124200</v>
      </c>
      <c r="J23" s="34">
        <f t="shared" si="1"/>
        <v>16200</v>
      </c>
      <c r="K23" s="50">
        <v>12306.5</v>
      </c>
    </row>
    <row r="24" spans="1:11">
      <c r="A24" s="27"/>
      <c r="B24" s="28">
        <v>17</v>
      </c>
      <c r="C24" s="29" t="s">
        <v>35</v>
      </c>
      <c r="D24" s="30">
        <v>809</v>
      </c>
      <c r="E24" s="30">
        <v>809</v>
      </c>
      <c r="F24" s="45">
        <v>460</v>
      </c>
      <c r="G24" s="45">
        <v>60</v>
      </c>
      <c r="H24" s="34">
        <f t="shared" si="4"/>
        <v>420680</v>
      </c>
      <c r="I24" s="34">
        <f t="shared" si="0"/>
        <v>372140</v>
      </c>
      <c r="J24" s="34">
        <f t="shared" si="1"/>
        <v>48540</v>
      </c>
      <c r="K24" s="50">
        <v>36873.91</v>
      </c>
    </row>
    <row r="25" spans="1:11">
      <c r="A25" s="27"/>
      <c r="B25" s="28">
        <v>18</v>
      </c>
      <c r="C25" s="29" t="s">
        <v>36</v>
      </c>
      <c r="D25" s="30">
        <v>595.2</v>
      </c>
      <c r="E25" s="30">
        <v>595.2</v>
      </c>
      <c r="F25" s="45">
        <v>460</v>
      </c>
      <c r="G25" s="45">
        <v>60</v>
      </c>
      <c r="H25" s="34">
        <f t="shared" si="4"/>
        <v>309504</v>
      </c>
      <c r="I25" s="34">
        <f t="shared" si="0"/>
        <v>273792</v>
      </c>
      <c r="J25" s="34">
        <f t="shared" si="1"/>
        <v>35712</v>
      </c>
      <c r="K25" s="50">
        <v>27128.98</v>
      </c>
    </row>
    <row r="26" spans="1:11">
      <c r="A26" s="27"/>
      <c r="B26" s="28">
        <v>19</v>
      </c>
      <c r="C26" s="29" t="s">
        <v>37</v>
      </c>
      <c r="D26" s="30">
        <v>412</v>
      </c>
      <c r="E26" s="30">
        <v>412</v>
      </c>
      <c r="F26" s="45">
        <v>460</v>
      </c>
      <c r="G26" s="45">
        <v>60</v>
      </c>
      <c r="H26" s="34">
        <f t="shared" si="4"/>
        <v>214240</v>
      </c>
      <c r="I26" s="34">
        <f t="shared" si="0"/>
        <v>189520</v>
      </c>
      <c r="J26" s="34">
        <f t="shared" si="1"/>
        <v>24720</v>
      </c>
      <c r="K26" s="50">
        <v>18778.8</v>
      </c>
    </row>
    <row r="27" spans="1:11">
      <c r="A27" s="27"/>
      <c r="B27" s="28">
        <v>20</v>
      </c>
      <c r="C27" s="29" t="s">
        <v>38</v>
      </c>
      <c r="D27" s="30">
        <v>862.9</v>
      </c>
      <c r="E27" s="30">
        <v>862.9</v>
      </c>
      <c r="F27" s="45">
        <v>460</v>
      </c>
      <c r="G27" s="45">
        <v>60</v>
      </c>
      <c r="H27" s="34">
        <f t="shared" si="4"/>
        <v>448708</v>
      </c>
      <c r="I27" s="34">
        <f t="shared" si="0"/>
        <v>396934</v>
      </c>
      <c r="J27" s="34">
        <f t="shared" si="1"/>
        <v>51774</v>
      </c>
      <c r="K27" s="50">
        <v>39330.66</v>
      </c>
    </row>
    <row r="28" spans="1:11">
      <c r="A28" s="27"/>
      <c r="B28" s="28">
        <v>21</v>
      </c>
      <c r="C28" s="28" t="s">
        <v>39</v>
      </c>
      <c r="D28" s="30">
        <v>379.7</v>
      </c>
      <c r="E28" s="30">
        <v>379.7</v>
      </c>
      <c r="F28" s="45">
        <v>460</v>
      </c>
      <c r="G28" s="45">
        <v>60</v>
      </c>
      <c r="H28" s="34">
        <f t="shared" si="4"/>
        <v>197444</v>
      </c>
      <c r="I28" s="34">
        <f t="shared" si="0"/>
        <v>174662</v>
      </c>
      <c r="J28" s="34">
        <f t="shared" si="1"/>
        <v>22782</v>
      </c>
      <c r="K28" s="50">
        <v>17306.58</v>
      </c>
    </row>
    <row r="29" s="2" customFormat="true" spans="1:11">
      <c r="A29" s="31"/>
      <c r="B29" s="28">
        <v>22</v>
      </c>
      <c r="C29" s="20" t="s">
        <v>40</v>
      </c>
      <c r="D29" s="32">
        <v>209.7</v>
      </c>
      <c r="E29" s="32">
        <v>209.7</v>
      </c>
      <c r="F29" s="45">
        <v>460</v>
      </c>
      <c r="G29" s="45">
        <v>60</v>
      </c>
      <c r="H29" s="34">
        <f t="shared" si="4"/>
        <v>109044</v>
      </c>
      <c r="I29" s="34">
        <f t="shared" si="0"/>
        <v>96462</v>
      </c>
      <c r="J29" s="34">
        <f t="shared" si="1"/>
        <v>12582</v>
      </c>
      <c r="K29" s="50">
        <v>9558.05</v>
      </c>
    </row>
    <row r="30" spans="1:11">
      <c r="A30" s="27"/>
      <c r="B30" s="28">
        <v>23</v>
      </c>
      <c r="C30" s="21" t="s">
        <v>41</v>
      </c>
      <c r="D30" s="30">
        <v>446</v>
      </c>
      <c r="E30" s="30">
        <v>446</v>
      </c>
      <c r="F30" s="45">
        <v>460</v>
      </c>
      <c r="G30" s="45">
        <v>60</v>
      </c>
      <c r="H30" s="34">
        <f t="shared" si="4"/>
        <v>231920</v>
      </c>
      <c r="I30" s="34">
        <f t="shared" si="0"/>
        <v>205160</v>
      </c>
      <c r="J30" s="34">
        <f t="shared" si="1"/>
        <v>26760</v>
      </c>
      <c r="K30" s="50">
        <v>20328.5</v>
      </c>
    </row>
    <row r="31" s="2" customFormat="true" ht="24" customHeight="true" spans="1:11">
      <c r="A31" s="31"/>
      <c r="B31" s="28">
        <v>24</v>
      </c>
      <c r="C31" s="28" t="s">
        <v>42</v>
      </c>
      <c r="D31" s="32">
        <v>138.1</v>
      </c>
      <c r="E31" s="32">
        <v>138.1</v>
      </c>
      <c r="F31" s="45">
        <v>460</v>
      </c>
      <c r="G31" s="45">
        <v>60</v>
      </c>
      <c r="H31" s="34">
        <f t="shared" si="4"/>
        <v>71812</v>
      </c>
      <c r="I31" s="34">
        <f t="shared" si="0"/>
        <v>63526</v>
      </c>
      <c r="J31" s="34">
        <f t="shared" si="1"/>
        <v>8286</v>
      </c>
      <c r="K31" s="50">
        <v>6294.55</v>
      </c>
    </row>
    <row r="32" ht="24" customHeight="true" spans="1:11">
      <c r="A32" s="27"/>
      <c r="B32" s="28">
        <v>25</v>
      </c>
      <c r="C32" s="28" t="s">
        <v>43</v>
      </c>
      <c r="D32" s="30">
        <v>270</v>
      </c>
      <c r="E32" s="30">
        <v>270</v>
      </c>
      <c r="F32" s="45">
        <v>460</v>
      </c>
      <c r="G32" s="45">
        <v>60</v>
      </c>
      <c r="H32" s="34">
        <f t="shared" si="4"/>
        <v>140400</v>
      </c>
      <c r="I32" s="34">
        <f t="shared" si="0"/>
        <v>124200</v>
      </c>
      <c r="J32" s="34">
        <f t="shared" si="1"/>
        <v>16200</v>
      </c>
      <c r="K32" s="50">
        <v>12306.5</v>
      </c>
    </row>
    <row r="33" spans="1:11">
      <c r="A33" s="27"/>
      <c r="B33" s="28">
        <v>26</v>
      </c>
      <c r="C33" s="21" t="s">
        <v>44</v>
      </c>
      <c r="D33" s="30">
        <v>114.5</v>
      </c>
      <c r="E33" s="30">
        <v>114.5</v>
      </c>
      <c r="F33" s="45">
        <v>460</v>
      </c>
      <c r="G33" s="45">
        <v>60</v>
      </c>
      <c r="H33" s="34">
        <f t="shared" si="4"/>
        <v>59540</v>
      </c>
      <c r="I33" s="34">
        <f t="shared" si="0"/>
        <v>52670</v>
      </c>
      <c r="J33" s="34">
        <f t="shared" si="1"/>
        <v>6870</v>
      </c>
      <c r="K33" s="50">
        <v>5218.88</v>
      </c>
    </row>
    <row r="34" spans="1:11">
      <c r="A34" s="27"/>
      <c r="B34" s="28">
        <v>27</v>
      </c>
      <c r="C34" s="21" t="s">
        <v>45</v>
      </c>
      <c r="D34" s="30">
        <v>852.1</v>
      </c>
      <c r="E34" s="30">
        <v>652.1</v>
      </c>
      <c r="F34" s="45">
        <v>460</v>
      </c>
      <c r="G34" s="45">
        <v>60</v>
      </c>
      <c r="H34" s="34">
        <f t="shared" si="4"/>
        <v>431092</v>
      </c>
      <c r="I34" s="34">
        <f t="shared" si="0"/>
        <v>391966</v>
      </c>
      <c r="J34" s="34">
        <f t="shared" si="1"/>
        <v>39126</v>
      </c>
      <c r="K34" s="50">
        <v>38838.39</v>
      </c>
    </row>
    <row r="35" s="2" customFormat="true" spans="1:11">
      <c r="A35" s="31"/>
      <c r="B35" s="28">
        <v>28</v>
      </c>
      <c r="C35" s="28" t="s">
        <v>46</v>
      </c>
      <c r="D35" s="32">
        <v>298.9</v>
      </c>
      <c r="E35" s="32">
        <v>298.9</v>
      </c>
      <c r="F35" s="45">
        <v>460</v>
      </c>
      <c r="G35" s="45">
        <v>60</v>
      </c>
      <c r="H35" s="34">
        <f t="shared" si="4"/>
        <v>155428</v>
      </c>
      <c r="I35" s="34">
        <f t="shared" si="0"/>
        <v>137494</v>
      </c>
      <c r="J35" s="34">
        <f t="shared" si="1"/>
        <v>17934</v>
      </c>
      <c r="K35" s="50">
        <v>13623.75</v>
      </c>
    </row>
    <row r="36" spans="1:11">
      <c r="A36" s="25" t="s">
        <v>47</v>
      </c>
      <c r="B36" s="25"/>
      <c r="C36" s="25"/>
      <c r="D36" s="26">
        <f t="shared" ref="D36:L36" si="5">SUM(D19:D35)</f>
        <v>7504.9</v>
      </c>
      <c r="E36" s="26">
        <f t="shared" si="5"/>
        <v>7304.9</v>
      </c>
      <c r="F36" s="44">
        <v>460</v>
      </c>
      <c r="G36" s="44">
        <v>60</v>
      </c>
      <c r="H36" s="26">
        <f t="shared" si="5"/>
        <v>3890548</v>
      </c>
      <c r="I36" s="26">
        <f t="shared" si="5"/>
        <v>3452254</v>
      </c>
      <c r="J36" s="26">
        <f t="shared" si="5"/>
        <v>438294</v>
      </c>
      <c r="K36" s="51">
        <f t="shared" si="5"/>
        <v>342070.49</v>
      </c>
    </row>
    <row r="37" s="2" customFormat="true" spans="1:11">
      <c r="A37" s="31" t="s">
        <v>48</v>
      </c>
      <c r="B37" s="20">
        <v>29</v>
      </c>
      <c r="C37" s="20" t="s">
        <v>49</v>
      </c>
      <c r="D37" s="33">
        <v>204</v>
      </c>
      <c r="E37" s="33">
        <v>204</v>
      </c>
      <c r="F37" s="44">
        <v>460</v>
      </c>
      <c r="G37" s="44">
        <v>60</v>
      </c>
      <c r="H37" s="22">
        <f t="shared" ref="H37:H44" si="6">SUM(I37:J37)</f>
        <v>106080</v>
      </c>
      <c r="I37" s="22">
        <f t="shared" si="0"/>
        <v>93840</v>
      </c>
      <c r="J37" s="22">
        <f t="shared" si="1"/>
        <v>12240</v>
      </c>
      <c r="K37" s="48">
        <v>9298.25</v>
      </c>
    </row>
    <row r="38" spans="1:11">
      <c r="A38" s="27" t="s">
        <v>50</v>
      </c>
      <c r="B38" s="20">
        <v>30</v>
      </c>
      <c r="C38" s="21" t="s">
        <v>51</v>
      </c>
      <c r="D38" s="34">
        <v>235.3</v>
      </c>
      <c r="E38" s="34">
        <v>79.5</v>
      </c>
      <c r="F38" s="45">
        <v>460</v>
      </c>
      <c r="G38" s="45">
        <v>60</v>
      </c>
      <c r="H38" s="34">
        <f t="shared" si="6"/>
        <v>113008</v>
      </c>
      <c r="I38" s="34">
        <f t="shared" si="0"/>
        <v>108238</v>
      </c>
      <c r="J38" s="34">
        <f t="shared" si="1"/>
        <v>4770</v>
      </c>
      <c r="K38" s="50">
        <v>10724.88</v>
      </c>
    </row>
    <row r="39" spans="1:11">
      <c r="A39" s="27"/>
      <c r="B39" s="20">
        <v>31</v>
      </c>
      <c r="C39" s="21" t="s">
        <v>52</v>
      </c>
      <c r="D39" s="34">
        <v>240.63</v>
      </c>
      <c r="E39" s="34">
        <v>134.8</v>
      </c>
      <c r="F39" s="45">
        <v>460</v>
      </c>
      <c r="G39" s="45">
        <v>60</v>
      </c>
      <c r="H39" s="34">
        <f t="shared" si="6"/>
        <v>118777.8</v>
      </c>
      <c r="I39" s="34">
        <f t="shared" si="0"/>
        <v>110689.8</v>
      </c>
      <c r="J39" s="34">
        <f t="shared" si="1"/>
        <v>8088</v>
      </c>
      <c r="K39" s="50">
        <v>10967.82</v>
      </c>
    </row>
    <row r="40" spans="1:11">
      <c r="A40" s="27"/>
      <c r="B40" s="20">
        <v>32</v>
      </c>
      <c r="C40" s="21" t="s">
        <v>53</v>
      </c>
      <c r="D40" s="34">
        <v>186.92</v>
      </c>
      <c r="E40" s="34">
        <v>70.1</v>
      </c>
      <c r="F40" s="45">
        <v>460</v>
      </c>
      <c r="G40" s="45">
        <v>60</v>
      </c>
      <c r="H40" s="34">
        <f t="shared" si="6"/>
        <v>90189.2</v>
      </c>
      <c r="I40" s="34">
        <f t="shared" si="0"/>
        <v>85983.2</v>
      </c>
      <c r="J40" s="34">
        <f t="shared" si="1"/>
        <v>4206</v>
      </c>
      <c r="K40" s="50">
        <v>8519.75</v>
      </c>
    </row>
    <row r="41" spans="1:11">
      <c r="A41" s="27"/>
      <c r="B41" s="20">
        <v>33</v>
      </c>
      <c r="C41" s="21" t="s">
        <v>54</v>
      </c>
      <c r="D41" s="34">
        <v>154.4</v>
      </c>
      <c r="E41" s="34"/>
      <c r="F41" s="45">
        <v>460</v>
      </c>
      <c r="G41" s="45">
        <v>60</v>
      </c>
      <c r="H41" s="34">
        <f t="shared" si="6"/>
        <v>71024</v>
      </c>
      <c r="I41" s="34">
        <f t="shared" si="0"/>
        <v>71024</v>
      </c>
      <c r="J41" s="34">
        <f t="shared" si="1"/>
        <v>0</v>
      </c>
      <c r="K41" s="50">
        <v>7037.5</v>
      </c>
    </row>
    <row r="42" spans="1:11">
      <c r="A42" s="27"/>
      <c r="B42" s="20">
        <v>34</v>
      </c>
      <c r="C42" s="21" t="s">
        <v>55</v>
      </c>
      <c r="D42" s="34">
        <v>208.67</v>
      </c>
      <c r="E42" s="34">
        <v>157</v>
      </c>
      <c r="F42" s="45">
        <v>460</v>
      </c>
      <c r="G42" s="45">
        <v>60</v>
      </c>
      <c r="H42" s="34">
        <f t="shared" si="6"/>
        <v>105408.2</v>
      </c>
      <c r="I42" s="34">
        <f t="shared" si="0"/>
        <v>95988.2</v>
      </c>
      <c r="J42" s="34">
        <f t="shared" si="1"/>
        <v>9420</v>
      </c>
      <c r="K42" s="50">
        <v>9511.1</v>
      </c>
    </row>
    <row r="43" spans="1:11">
      <c r="A43" s="27"/>
      <c r="B43" s="20">
        <v>35</v>
      </c>
      <c r="C43" s="35" t="s">
        <v>56</v>
      </c>
      <c r="D43" s="36">
        <v>141.2</v>
      </c>
      <c r="E43" s="36"/>
      <c r="F43" s="45">
        <v>460</v>
      </c>
      <c r="G43" s="45">
        <v>60</v>
      </c>
      <c r="H43" s="34">
        <f t="shared" si="6"/>
        <v>64952</v>
      </c>
      <c r="I43" s="34">
        <f t="shared" si="0"/>
        <v>64952</v>
      </c>
      <c r="J43" s="34">
        <f t="shared" si="1"/>
        <v>0</v>
      </c>
      <c r="K43" s="50">
        <v>6435.85</v>
      </c>
    </row>
    <row r="44" spans="1:11">
      <c r="A44" s="25" t="s">
        <v>57</v>
      </c>
      <c r="B44" s="25"/>
      <c r="C44" s="25"/>
      <c r="D44" s="26">
        <f t="shared" ref="D44:R44" si="7">SUM(D38:D43)</f>
        <v>1167.12</v>
      </c>
      <c r="E44" s="26">
        <f t="shared" si="7"/>
        <v>441.4</v>
      </c>
      <c r="F44" s="44">
        <v>460</v>
      </c>
      <c r="G44" s="44">
        <v>60</v>
      </c>
      <c r="H44" s="26">
        <f t="shared" si="7"/>
        <v>563359.2</v>
      </c>
      <c r="I44" s="26">
        <f t="shared" si="7"/>
        <v>536875.2</v>
      </c>
      <c r="J44" s="26">
        <f t="shared" si="7"/>
        <v>26484</v>
      </c>
      <c r="K44" s="51">
        <f t="shared" si="7"/>
        <v>53196.9</v>
      </c>
    </row>
    <row r="45" spans="1:11">
      <c r="A45" s="37"/>
      <c r="B45" s="37"/>
      <c r="C45" s="37"/>
      <c r="D45" s="38"/>
      <c r="E45" s="38"/>
      <c r="F45" s="46"/>
      <c r="G45" s="46"/>
      <c r="H45" s="38"/>
      <c r="I45" s="38"/>
      <c r="J45" s="38"/>
      <c r="K45" s="52"/>
    </row>
    <row r="46" spans="1:11">
      <c r="A46" s="37"/>
      <c r="B46" s="37"/>
      <c r="C46" s="37"/>
      <c r="D46" s="38"/>
      <c r="E46" s="38"/>
      <c r="F46" s="46"/>
      <c r="G46" s="46"/>
      <c r="H46" s="38"/>
      <c r="I46" s="38"/>
      <c r="J46" s="38"/>
      <c r="K46" s="52"/>
    </row>
    <row r="47" spans="1:11">
      <c r="A47" s="39">
        <v>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</row>
  </sheetData>
  <mergeCells count="16">
    <mergeCell ref="A2:K2"/>
    <mergeCell ref="D4:E4"/>
    <mergeCell ref="F4:G4"/>
    <mergeCell ref="H4:J4"/>
    <mergeCell ref="A6:C6"/>
    <mergeCell ref="A18:C18"/>
    <mergeCell ref="A36:C36"/>
    <mergeCell ref="A44:C44"/>
    <mergeCell ref="A47:K47"/>
    <mergeCell ref="A4:A5"/>
    <mergeCell ref="A8:A17"/>
    <mergeCell ref="A19:A35"/>
    <mergeCell ref="A38:A43"/>
    <mergeCell ref="B4:B5"/>
    <mergeCell ref="C4:C5"/>
    <mergeCell ref="K4:K5"/>
  </mergeCells>
  <printOptions horizontalCentered="true"/>
  <pageMargins left="0.432638888888889" right="0.156944444444444" top="0.629861111111111" bottom="0.354166666666667" header="0.354166666666667" footer="0.2361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2021-01-23T17:36:00Z</dcterms:created>
  <cp:lastPrinted>2022-04-18T18:59:00Z</cp:lastPrinted>
  <dcterms:modified xsi:type="dcterms:W3CDTF">2022-07-19T10:14:13Z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